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使い方" sheetId="1" r:id="rId4"/>
    <sheet state="visible" name="設定リスト" sheetId="2" r:id="rId5"/>
    <sheet state="visible" name="記録台帳" sheetId="3" r:id="rId6"/>
    <sheet state="visible" name="指導報告書_塾" sheetId="4" r:id="rId7"/>
    <sheet state="visible" name="指導報告書_OJT" sheetId="5" r:id="rId8"/>
  </sheets>
  <definedNames/>
  <calcPr/>
  <extLst>
    <ext uri="GoogleSheetsCustomDataVersion2">
      <go:sheetsCustomData xmlns:go="http://customooxmlschemas.google.com/" r:id="rId9" roundtripDataChecksum="WF0OfXfsQlbG10Ps1unmMA4fTnctUlpw5HBDnI4ZvQ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記入例です。実際の運用前に削除してください。
======</t>
      </text>
    </comment>
  </commentList>
</comments>
</file>

<file path=xl/sharedStrings.xml><?xml version="1.0" encoding="utf-8"?>
<sst xmlns="http://schemas.openxmlformats.org/spreadsheetml/2006/main" count="150" uniqueCount="123">
  <si>
    <t>指導報告書テンプレート　使い方</t>
  </si>
  <si>
    <t>作成時間の短縮と記録の統一を目的としたテンプレートです。</t>
  </si>
  <si>
    <t>シート構成</t>
  </si>
  <si>
    <r>
      <rPr>
        <rFont val="Noto Sans CJK SC"/>
        <b/>
        <color rgb="FF000000"/>
        <sz val="11.0"/>
      </rPr>
      <t>指導報告書</t>
    </r>
    <r>
      <rPr>
        <rFont val="Yu Gothic"/>
        <b/>
        <color rgb="FF000000"/>
        <sz val="11.0"/>
      </rPr>
      <t>_</t>
    </r>
    <r>
      <rPr>
        <rFont val="Noto Sans CJK SC"/>
        <b/>
        <color rgb="FF000000"/>
        <sz val="11.0"/>
      </rPr>
      <t>塾</t>
    </r>
  </si>
  <si>
    <r>
      <rPr>
        <rFont val="Noto Sans CJK SC"/>
        <color rgb="FF000000"/>
        <sz val="11.0"/>
      </rPr>
      <t>塾・スクール向けの報告書フォーム。</t>
    </r>
    <r>
      <rPr>
        <rFont val="Yu Gothic"/>
        <color rgb="FF000000"/>
        <sz val="11.0"/>
      </rPr>
      <t>1</t>
    </r>
    <r>
      <rPr>
        <rFont val="Noto Sans CJK SC"/>
        <color rgb="FF000000"/>
        <sz val="11.0"/>
      </rPr>
      <t>回の指導につき</t>
    </r>
    <r>
      <rPr>
        <rFont val="Yu Gothic"/>
        <color rgb="FF000000"/>
        <sz val="11.0"/>
      </rPr>
      <t>1</t>
    </r>
    <r>
      <rPr>
        <rFont val="Noto Sans CJK SC"/>
        <color rgb="FF000000"/>
        <sz val="11.0"/>
      </rPr>
      <t>枚を想定しています。</t>
    </r>
  </si>
  <si>
    <r>
      <rPr>
        <rFont val="Noto Sans CJK SC"/>
        <b/>
        <color rgb="FF000000"/>
        <sz val="11.0"/>
      </rPr>
      <t>指導報告書</t>
    </r>
    <r>
      <rPr>
        <rFont val="Yu Gothic"/>
        <b/>
        <color rgb="FF000000"/>
        <sz val="11.0"/>
      </rPr>
      <t>_OJT</t>
    </r>
  </si>
  <si>
    <r>
      <rPr>
        <rFont val="Yu Gothic"/>
        <color rgb="FF000000"/>
        <sz val="11.0"/>
      </rPr>
      <t>OJT</t>
    </r>
    <r>
      <rPr>
        <rFont val="Noto Sans CJK SC"/>
        <color rgb="FF000000"/>
        <sz val="11.0"/>
      </rPr>
      <t>・企業研修向けの報告書フォーム。自己評価と指導者評価を並記します。</t>
    </r>
  </si>
  <si>
    <t>記録台帳</t>
  </si>
  <si>
    <r>
      <rPr>
        <rFont val="Noto Sans CJK SC"/>
        <color rgb="FF000000"/>
        <sz val="11.0"/>
      </rPr>
      <t>全記録を</t>
    </r>
    <r>
      <rPr>
        <rFont val="Yu Gothic"/>
        <color rgb="FF000000"/>
        <sz val="11.0"/>
      </rPr>
      <t>1</t>
    </r>
    <r>
      <rPr>
        <rFont val="Noto Sans CJK SC"/>
        <color rgb="FF000000"/>
        <sz val="11.0"/>
      </rPr>
      <t>行</t>
    </r>
    <r>
      <rPr>
        <rFont val="Yu Gothic"/>
        <color rgb="FF000000"/>
        <sz val="11.0"/>
      </rPr>
      <t>1</t>
    </r>
    <r>
      <rPr>
        <rFont val="Noto Sans CJK SC"/>
        <color rgb="FF000000"/>
        <sz val="11.0"/>
      </rPr>
      <t>件で蓄積するシート。フォームの自動集計はこの台帳を参照します。</t>
    </r>
  </si>
  <si>
    <t>設定リスト</t>
  </si>
  <si>
    <t>評価基準・区分・選択肢のマスタ。ここを編集するとプルダウンに反映されます。</t>
  </si>
  <si>
    <t>入力のルール</t>
  </si>
  <si>
    <t>青字のセル</t>
  </si>
  <si>
    <t>入力欄です。ここだけ記入してください。</t>
  </si>
  <si>
    <t>黒字のセル</t>
  </si>
  <si>
    <t>自動計算されます。数式が入っているため編集しないでください。</t>
  </si>
  <si>
    <t>灰色のセル</t>
  </si>
  <si>
    <t>項目見出しです。</t>
  </si>
  <si>
    <t>自動計算される項目</t>
  </si>
  <si>
    <r>
      <rPr>
        <rFont val="Noto Sans CJK SC"/>
        <b/>
        <color rgb="FF000000"/>
        <sz val="11.0"/>
      </rPr>
      <t>指導時間</t>
    </r>
    <r>
      <rPr>
        <rFont val="Yu Gothic"/>
        <b/>
        <color rgb="FF000000"/>
        <sz val="11.0"/>
      </rPr>
      <t>(</t>
    </r>
    <r>
      <rPr>
        <rFont val="Noto Sans CJK SC"/>
        <b/>
        <color rgb="FF000000"/>
        <sz val="11.0"/>
      </rPr>
      <t>分</t>
    </r>
    <r>
      <rPr>
        <rFont val="Yu Gothic"/>
        <b/>
        <color rgb="FF000000"/>
        <sz val="11.0"/>
      </rPr>
      <t>)</t>
    </r>
  </si>
  <si>
    <t>終了時刻－開始時刻から算出します。</t>
  </si>
  <si>
    <t>通算指導回数</t>
  </si>
  <si>
    <t>記録台帳から、その生徒・受講者の件数を数えます。</t>
  </si>
  <si>
    <t>前回指導日</t>
  </si>
  <si>
    <t>記録台帳の中で最も新しい指導日を表示します。</t>
  </si>
  <si>
    <t>平均理解度スコア</t>
  </si>
  <si>
    <r>
      <rPr>
        <rFont val="Noto Sans CJK SC"/>
        <color rgb="FF000000"/>
        <sz val="11.0"/>
      </rPr>
      <t>記録台帳のスコア（</t>
    </r>
    <r>
      <rPr>
        <rFont val="Yu Gothic"/>
        <color rgb="FF000000"/>
        <sz val="11.0"/>
      </rPr>
      <t>A=3</t>
    </r>
    <r>
      <rPr>
        <rFont val="Noto Sans CJK SC"/>
        <color rgb="FF000000"/>
        <sz val="11.0"/>
      </rPr>
      <t>／</t>
    </r>
    <r>
      <rPr>
        <rFont val="Yu Gothic"/>
        <color rgb="FF000000"/>
        <sz val="11.0"/>
      </rPr>
      <t>B=2</t>
    </r>
    <r>
      <rPr>
        <rFont val="Noto Sans CJK SC"/>
        <color rgb="FF000000"/>
        <sz val="11.0"/>
      </rPr>
      <t>／</t>
    </r>
    <r>
      <rPr>
        <rFont val="Yu Gothic"/>
        <color rgb="FF000000"/>
        <sz val="11.0"/>
      </rPr>
      <t>C=1</t>
    </r>
    <r>
      <rPr>
        <rFont val="Noto Sans CJK SC"/>
        <color rgb="FF000000"/>
        <sz val="11.0"/>
      </rPr>
      <t>）の平均値です。</t>
    </r>
  </si>
  <si>
    <t>正答率（塾）</t>
  </si>
  <si>
    <r>
      <rPr>
        <rFont val="Noto Sans CJK SC"/>
        <color rgb="FF000000"/>
        <sz val="11.0"/>
      </rPr>
      <t>正答数</t>
    </r>
    <r>
      <rPr>
        <rFont val="Yu Gothic"/>
        <color rgb="FF000000"/>
        <sz val="11.0"/>
      </rPr>
      <t>÷</t>
    </r>
    <r>
      <rPr>
        <rFont val="Noto Sans CJK SC"/>
        <color rgb="FF000000"/>
        <sz val="11.0"/>
      </rPr>
      <t>出題数で算出します。</t>
    </r>
  </si>
  <si>
    <r>
      <rPr>
        <rFont val="Noto Sans CJK SC"/>
        <b/>
        <color rgb="FF000000"/>
        <sz val="11.0"/>
      </rPr>
      <t>評価差（</t>
    </r>
    <r>
      <rPr>
        <rFont val="Yu Gothic"/>
        <b/>
        <color rgb="FF000000"/>
        <sz val="11.0"/>
      </rPr>
      <t>OJT</t>
    </r>
    <r>
      <rPr>
        <rFont val="Noto Sans CJK SC"/>
        <b/>
        <color rgb="FF000000"/>
        <sz val="11.0"/>
      </rPr>
      <t>）</t>
    </r>
  </si>
  <si>
    <t>指導者評価－自己評価。プラスなら指導者評価のほうが高い状態です。</t>
  </si>
  <si>
    <r>
      <rPr>
        <rFont val="Noto Sans CJK SC"/>
        <b/>
        <color rgb="FF000000"/>
        <sz val="11.0"/>
      </rPr>
      <t>累計指導時間（</t>
    </r>
    <r>
      <rPr>
        <rFont val="Yu Gothic"/>
        <b/>
        <color rgb="FF000000"/>
        <sz val="11.0"/>
      </rPr>
      <t>OJT</t>
    </r>
    <r>
      <rPr>
        <rFont val="Noto Sans CJK SC"/>
        <b/>
        <color rgb="FF000000"/>
        <sz val="11.0"/>
      </rPr>
      <t>）</t>
    </r>
  </si>
  <si>
    <t>記録台帳の指導時間を合算します。</t>
  </si>
  <si>
    <t>運用の手順</t>
  </si>
  <si>
    <t>1</t>
  </si>
  <si>
    <t>設定リストの評価基準を自組織に合わせて編集します。</t>
  </si>
  <si>
    <t>2</t>
  </si>
  <si>
    <t>指導のつど、該当するフォームシートに記入します。</t>
  </si>
  <si>
    <t>3</t>
  </si>
  <si>
    <r>
      <rPr>
        <rFont val="Noto Sans CJK SC"/>
        <color rgb="FF000000"/>
        <sz val="11.0"/>
      </rPr>
      <t>記入内容を記録台帳に</t>
    </r>
    <r>
      <rPr>
        <rFont val="Yu Gothic"/>
        <color rgb="FF000000"/>
        <sz val="11.0"/>
      </rPr>
      <t>1</t>
    </r>
    <r>
      <rPr>
        <rFont val="Noto Sans CJK SC"/>
        <color rgb="FF000000"/>
        <sz val="11.0"/>
      </rPr>
      <t>行転記します（生徒・受講者名は表記を統一してください）。</t>
    </r>
  </si>
  <si>
    <t>4</t>
  </si>
  <si>
    <t>台帳に蓄積されると、フォームの通算回数・前回指導日・平均スコアが自動で表示されます。</t>
  </si>
  <si>
    <t>注意事項</t>
  </si>
  <si>
    <t>個人情報の取り扱い</t>
  </si>
  <si>
    <r>
      <rPr>
        <rFont val="Noto Sans CJK SC"/>
        <color rgb="FF000000"/>
        <sz val="11.0"/>
      </rPr>
      <t>成績・評価などの機微な情報を含みます。指導に直接関係のない情報は記載せず、ファイルの保存先や共有範囲を限定してください（個人情報保護法第</t>
    </r>
    <r>
      <rPr>
        <rFont val="Yu Gothic"/>
        <color rgb="FF000000"/>
        <sz val="11.0"/>
      </rPr>
      <t>23</t>
    </r>
    <r>
      <rPr>
        <rFont val="Noto Sans CJK SC"/>
        <color rgb="FF000000"/>
        <sz val="11.0"/>
      </rPr>
      <t>条の安全管理措置）。</t>
    </r>
  </si>
  <si>
    <t>生徒・受講者名の表記</t>
  </si>
  <si>
    <t>台帳との照合に使うため、表記ゆれ（スペースの有無など）がないよう統一してください。</t>
  </si>
  <si>
    <t>台帳の行数</t>
  </si>
  <si>
    <r>
      <rPr>
        <rFont val="Noto Sans CJK SC"/>
        <color rgb="FF000000"/>
        <sz val="11.0"/>
      </rPr>
      <t>初期設定は</t>
    </r>
    <r>
      <rPr>
        <rFont val="Yu Gothic"/>
        <color rgb="FF000000"/>
        <sz val="11.0"/>
      </rPr>
      <t>201</t>
    </r>
    <r>
      <rPr>
        <rFont val="Noto Sans CJK SC"/>
        <color rgb="FF000000"/>
        <sz val="11.0"/>
      </rPr>
      <t>行目までを集計対象としています。増やす場合は各数式の範囲を変更してください。</t>
    </r>
  </si>
  <si>
    <t>理解度・習得度</t>
  </si>
  <si>
    <t>スコア</t>
  </si>
  <si>
    <t>定義</t>
  </si>
  <si>
    <t>区分</t>
  </si>
  <si>
    <t>取り組みの様子</t>
  </si>
  <si>
    <t>A</t>
  </si>
  <si>
    <t>説明なしで解ける／一人で対応できる</t>
  </si>
  <si>
    <t>塾・スクール</t>
  </si>
  <si>
    <t>集中して取り組めた</t>
  </si>
  <si>
    <t>B</t>
  </si>
  <si>
    <t>ヒントや補助があれば対応できる</t>
  </si>
  <si>
    <r>
      <rPr>
        <rFont val="Yu Gothic"/>
        <color rgb="FF000000"/>
        <sz val="11.0"/>
      </rPr>
      <t>OJT</t>
    </r>
    <r>
      <rPr>
        <rFont val="Noto Sans CJK SC"/>
        <color rgb="FF000000"/>
        <sz val="11.0"/>
      </rPr>
      <t>・企業研修</t>
    </r>
  </si>
  <si>
    <t>おおむね集中できた</t>
  </si>
  <si>
    <t>C</t>
  </si>
  <si>
    <t>再指導が必要</t>
  </si>
  <si>
    <t>後半に集中力の低下が見られた</t>
  </si>
  <si>
    <t>質問が活発だった</t>
  </si>
  <si>
    <t>※ 評価基準や選択肢は自組織に合わせて自由に編集してください。編集内容は各シートのプルダウンに反映されます。</t>
  </si>
  <si>
    <t>自分から質問できた</t>
  </si>
  <si>
    <t>指導日</t>
  </si>
  <si>
    <t>生徒・受講者名</t>
  </si>
  <si>
    <t>担当者</t>
  </si>
  <si>
    <t>指導内容・テーマ</t>
  </si>
  <si>
    <t>開始時刻</t>
  </si>
  <si>
    <t>終了時刻</t>
  </si>
  <si>
    <r>
      <rPr>
        <rFont val="Noto Sans CJK SC"/>
        <b/>
        <color rgb="FF000000"/>
        <sz val="11.0"/>
      </rPr>
      <t>指導時間</t>
    </r>
    <r>
      <rPr>
        <rFont val="Yu Gothic"/>
        <b/>
        <color rgb="FF000000"/>
        <sz val="11.0"/>
      </rPr>
      <t>(</t>
    </r>
    <r>
      <rPr>
        <rFont val="Noto Sans CJK SC"/>
        <b/>
        <color rgb="FF000000"/>
        <sz val="11.0"/>
      </rPr>
      <t>分</t>
    </r>
    <r>
      <rPr>
        <rFont val="Yu Gothic"/>
        <b/>
        <color rgb="FF000000"/>
        <sz val="11.0"/>
      </rPr>
      <t>)</t>
    </r>
  </si>
  <si>
    <t>理解度</t>
  </si>
  <si>
    <t>次回の課題</t>
  </si>
  <si>
    <t>連絡事項</t>
  </si>
  <si>
    <t>山田 太郎</t>
  </si>
  <si>
    <t>佐藤</t>
  </si>
  <si>
    <r>
      <rPr>
        <rFont val="Noto Sans CJK SC"/>
        <color rgb="FF0000FF"/>
        <sz val="11.0"/>
      </rPr>
      <t>中</t>
    </r>
    <r>
      <rPr>
        <rFont val="Yu Gothic"/>
        <color rgb="FF0000FF"/>
        <sz val="11.0"/>
      </rPr>
      <t>2</t>
    </r>
    <r>
      <rPr>
        <rFont val="Noto Sans CJK SC"/>
        <color rgb="FF0000FF"/>
        <sz val="11.0"/>
      </rPr>
      <t>数学・一次関数（傾きと切片）</t>
    </r>
  </si>
  <si>
    <r>
      <rPr>
        <rFont val="Noto Sans CJK SC"/>
        <color rgb="FF0000FF"/>
        <sz val="11.0"/>
      </rPr>
      <t>テキスト</t>
    </r>
    <r>
      <rPr>
        <rFont val="Yu Gothic"/>
        <color rgb="FF0000FF"/>
        <sz val="11.0"/>
      </rPr>
      <t>P.42</t>
    </r>
    <r>
      <rPr>
        <rFont val="Noto Sans CJK SC"/>
        <color rgb="FF0000FF"/>
        <sz val="11.0"/>
      </rPr>
      <t>〜</t>
    </r>
    <r>
      <rPr>
        <rFont val="Yu Gothic"/>
        <color rgb="FF0000FF"/>
        <sz val="11.0"/>
      </rPr>
      <t>44</t>
    </r>
    <r>
      <rPr>
        <rFont val="Noto Sans CJK SC"/>
        <color rgb="FF0000FF"/>
        <sz val="11.0"/>
      </rPr>
      <t>の演習問題</t>
    </r>
  </si>
  <si>
    <t>応用問題にも自力で取り組めていました</t>
  </si>
  <si>
    <t>指 導 報 告 書</t>
  </si>
  <si>
    <t>区分：塾・スクール　／　青字のセルが入力欄です。灰色の見出しと黒字のセルは自動計算のため編集不要です。</t>
  </si>
  <si>
    <t>生徒名</t>
  </si>
  <si>
    <r>
      <rPr>
        <rFont val="Noto Sans CJK SC"/>
        <b/>
        <color rgb="FF000000"/>
        <sz val="11.0"/>
      </rPr>
      <t>指導時間</t>
    </r>
    <r>
      <rPr>
        <rFont val="Yu Gothic"/>
        <b/>
        <color rgb="FF000000"/>
        <sz val="11.0"/>
      </rPr>
      <t>(</t>
    </r>
    <r>
      <rPr>
        <rFont val="Noto Sans CJK SC"/>
        <b/>
        <color rgb="FF000000"/>
        <sz val="11.0"/>
      </rPr>
      <t>分</t>
    </r>
    <r>
      <rPr>
        <rFont val="Yu Gothic"/>
        <b/>
        <color rgb="FF000000"/>
        <sz val="11.0"/>
      </rPr>
      <t>)</t>
    </r>
  </si>
  <si>
    <t>指導内容</t>
  </si>
  <si>
    <t>使用教材・範囲</t>
  </si>
  <si>
    <t>評価の定義</t>
  </si>
  <si>
    <t>演習の正答</t>
  </si>
  <si>
    <t>正答数</t>
  </si>
  <si>
    <t>出題数</t>
  </si>
  <si>
    <t>正答率</t>
  </si>
  <si>
    <t>平均スコア</t>
  </si>
  <si>
    <t>できている範囲</t>
  </si>
  <si>
    <t>つまずいた箇所</t>
  </si>
  <si>
    <t>宿題・次回の課題</t>
  </si>
  <si>
    <t>保護者への連絡</t>
  </si>
  <si>
    <t>次回の指導方針</t>
  </si>
  <si>
    <t>確認欄</t>
  </si>
  <si>
    <t>教室長</t>
  </si>
  <si>
    <t>保護者</t>
  </si>
  <si>
    <t>※ 個人情報を含みます。指導に直接関係のない情報（家族構成・健康状態など）は記載しないでください。</t>
  </si>
  <si>
    <r>
      <rPr>
        <rFont val="Noto Sans CJK SC"/>
        <color rgb="FF666666"/>
        <sz val="10.0"/>
      </rPr>
      <t>区分：</t>
    </r>
    <r>
      <rPr>
        <rFont val="Yu Gothic"/>
        <color rgb="FF666666"/>
        <sz val="10.0"/>
      </rPr>
      <t>OJT</t>
    </r>
    <r>
      <rPr>
        <rFont val="Noto Sans CJK SC"/>
        <color rgb="FF666666"/>
        <sz val="10.0"/>
      </rPr>
      <t>・企業研修　／　青字のセルが入力欄です。灰色の見出しと黒字のセルは自動計算のため編集不要です。</t>
    </r>
  </si>
  <si>
    <r>
      <rPr>
        <rFont val="Yu Gothic"/>
        <color rgb="FF0000FF"/>
        <sz val="11.0"/>
      </rPr>
      <t>OJT</t>
    </r>
    <r>
      <rPr>
        <rFont val="Noto Sans CJK SC"/>
        <color rgb="FF0000FF"/>
        <sz val="11.0"/>
      </rPr>
      <t>・企業研修</t>
    </r>
  </si>
  <si>
    <t>受講者名</t>
  </si>
  <si>
    <r>
      <rPr>
        <rFont val="Noto Sans CJK SC"/>
        <b/>
        <color rgb="FF000000"/>
        <sz val="11.0"/>
      </rPr>
      <t>指導時間</t>
    </r>
    <r>
      <rPr>
        <rFont val="Yu Gothic"/>
        <b/>
        <color rgb="FF000000"/>
        <sz val="11.0"/>
      </rPr>
      <t>(</t>
    </r>
    <r>
      <rPr>
        <rFont val="Noto Sans CJK SC"/>
        <b/>
        <color rgb="FF000000"/>
        <sz val="11.0"/>
      </rPr>
      <t>分</t>
    </r>
    <r>
      <rPr>
        <rFont val="Yu Gothic"/>
        <b/>
        <color rgb="FF000000"/>
        <sz val="11.0"/>
      </rPr>
      <t>)</t>
    </r>
  </si>
  <si>
    <t>研修テーマ</t>
  </si>
  <si>
    <r>
      <rPr>
        <rFont val="Noto Sans CJK SC"/>
        <b/>
        <color rgb="FF000000"/>
        <sz val="11.0"/>
      </rPr>
      <t>習得度</t>
    </r>
    <r>
      <rPr>
        <rFont val="Yu Gothic"/>
        <b/>
        <color rgb="FF000000"/>
        <sz val="11.0"/>
      </rPr>
      <t>(</t>
    </r>
    <r>
      <rPr>
        <rFont val="Noto Sans CJK SC"/>
        <b/>
        <color rgb="FF000000"/>
        <sz val="11.0"/>
      </rPr>
      <t>指導者</t>
    </r>
    <r>
      <rPr>
        <rFont val="Yu Gothic"/>
        <b/>
        <color rgb="FF000000"/>
        <sz val="11.0"/>
      </rPr>
      <t>)</t>
    </r>
  </si>
  <si>
    <r>
      <rPr>
        <rFont val="Noto Sans CJK SC"/>
        <b/>
        <color rgb="FF000000"/>
        <sz val="11.0"/>
      </rPr>
      <t>習得度</t>
    </r>
    <r>
      <rPr>
        <rFont val="Yu Gothic"/>
        <b/>
        <color rgb="FF000000"/>
        <sz val="11.0"/>
      </rPr>
      <t>(</t>
    </r>
    <r>
      <rPr>
        <rFont val="Noto Sans CJK SC"/>
        <b/>
        <color rgb="FF000000"/>
        <sz val="11.0"/>
      </rPr>
      <t>自己</t>
    </r>
    <r>
      <rPr>
        <rFont val="Yu Gothic"/>
        <b/>
        <color rgb="FF000000"/>
        <sz val="11.0"/>
      </rPr>
      <t>)</t>
    </r>
  </si>
  <si>
    <t>評価差</t>
  </si>
  <si>
    <t>評価差の目安</t>
  </si>
  <si>
    <r>
      <rPr>
        <rFont val="Noto Sans CJK SC"/>
        <b/>
        <color rgb="FF000000"/>
        <sz val="11.0"/>
      </rPr>
      <t>累計時間</t>
    </r>
    <r>
      <rPr>
        <rFont val="Yu Gothic"/>
        <b/>
        <color rgb="FF000000"/>
        <sz val="11.0"/>
      </rPr>
      <t>(</t>
    </r>
    <r>
      <rPr>
        <rFont val="Noto Sans CJK SC"/>
        <b/>
        <color rgb="FF000000"/>
        <sz val="11.0"/>
      </rPr>
      <t>分</t>
    </r>
    <r>
      <rPr>
        <rFont val="Yu Gothic"/>
        <b/>
        <color rgb="FF000000"/>
        <sz val="11.0"/>
      </rPr>
      <t>)</t>
    </r>
  </si>
  <si>
    <t>実施した業務</t>
  </si>
  <si>
    <t>課題・改善点</t>
  </si>
  <si>
    <t>マナー・応対面</t>
  </si>
  <si>
    <t>次回までの目標</t>
  </si>
  <si>
    <t>指導者コメント</t>
  </si>
  <si>
    <t>特記事項</t>
  </si>
  <si>
    <t>指導者</t>
  </si>
  <si>
    <t>上長</t>
  </si>
  <si>
    <t>※ 個人情報を含みます。評価に直接関係のない情報（家族構成・健康状態など）は記載しないでください。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</si>
</sst>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yyyy/mm/dd"/>
    <numFmt numFmtId="165" formatCode="hh:mm"/>
    <numFmt numFmtId="166" formatCode="0\回"/>
    <numFmt numFmtId="167" formatCode="0.0%"/>
    <numFmt numFmtId="168" formatCode="0.0"/>
    <numFmt numFmtId="169" formatCode="\+0;\-0;0"/>
    <numFmt numFmtId="170" formatCode="0\分"/>
  </numFmts>
  <fonts count="14">
    <font>
      <sz val="11.0"/>
      <color theme="1"/>
      <name val="Calibri"/>
      <scheme val="minor"/>
    </font>
    <font>
      <b/>
      <sz val="16.0"/>
      <color rgb="FF000000"/>
      <name val="Noto Sans"/>
    </font>
    <font>
      <sz val="10.0"/>
      <color rgb="FF666666"/>
      <name val="Noto Sans"/>
    </font>
    <font>
      <b/>
      <sz val="12.0"/>
      <color rgb="FF000000"/>
      <name val="Noto Sans"/>
    </font>
    <font>
      <sz val="11.0"/>
      <color theme="1"/>
      <name val="Calibri"/>
    </font>
    <font>
      <b/>
      <sz val="11.0"/>
      <color rgb="FF000000"/>
      <name val="Noto Sans"/>
    </font>
    <font>
      <sz val="11.0"/>
      <color rgb="FF000000"/>
      <name val="Noto Sans"/>
    </font>
    <font>
      <sz val="11.0"/>
      <color rgb="FF000000"/>
      <name val="Yu Gothic"/>
    </font>
    <font>
      <b/>
      <sz val="11.0"/>
      <color rgb="FF000000"/>
      <name val="Yu Gothic"/>
    </font>
    <font>
      <sz val="11.0"/>
      <color rgb="FF0000FF"/>
      <name val="Yu Gothic"/>
    </font>
    <font>
      <sz val="11.0"/>
      <color rgb="FF0000FF"/>
      <name val="Noto Sans"/>
    </font>
    <font>
      <b/>
      <sz val="18.0"/>
      <color rgb="FF000000"/>
      <name val="Noto Sans"/>
    </font>
    <font/>
    <font>
      <sz val="10.0"/>
      <color rgb="FFC00000"/>
      <name val="Noto Sans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7">
    <border/>
    <border>
      <left/>
      <right/>
      <top/>
      <bottom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</border>
    <border>
      <left style="thin">
        <color rgb="FF595959"/>
      </left>
      <top style="thin">
        <color rgb="FF595959"/>
      </top>
      <bottom style="thin">
        <color rgb="FF595959"/>
      </bottom>
    </border>
    <border>
      <top style="thin">
        <color rgb="FF595959"/>
      </top>
      <bottom style="thin">
        <color rgb="FF595959"/>
      </bottom>
    </border>
    <border>
      <right style="thin">
        <color rgb="FF595959"/>
      </right>
      <top style="thin">
        <color rgb="FF595959"/>
      </top>
      <bottom style="thin">
        <color rgb="FF595959"/>
      </bottom>
    </border>
    <border>
      <left style="thin">
        <color rgb="FF595959"/>
      </left>
      <right style="thin">
        <color rgb="FF595959"/>
      </right>
      <top style="thin">
        <color rgb="FF595959"/>
      </top>
    </border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right style="thin">
        <color rgb="FF595959"/>
      </right>
      <bottom style="thin">
        <color rgb="FF595959"/>
      </bottom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595959"/>
      </left>
      <right style="thin">
        <color rgb="FF595959"/>
      </right>
    </border>
    <border>
      <left style="thin">
        <color rgb="FF595959"/>
      </left>
    </border>
    <border>
      <right style="thin">
        <color rgb="FF595959"/>
      </right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shrinkToFit="0" vertical="bottom" wrapText="0"/>
    </xf>
    <xf borderId="1" fillId="2" fontId="4" numFmtId="0" xfId="0" applyAlignment="1" applyBorder="1" applyFill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top" wrapText="1"/>
    </xf>
    <xf borderId="0" fillId="0" fontId="7" numFmtId="0" xfId="0" applyAlignment="1" applyFont="1">
      <alignment shrinkToFit="0" vertical="top" wrapText="1"/>
    </xf>
    <xf borderId="0" fillId="0" fontId="8" numFmtId="0" xfId="0" applyAlignment="1" applyFont="1">
      <alignment shrinkToFit="0" vertical="bottom" wrapText="0"/>
    </xf>
    <xf borderId="2" fillId="2" fontId="5" numFmtId="0" xfId="0" applyAlignment="1" applyBorder="1" applyFill="1" applyFont="1">
      <alignment horizontal="center" shrinkToFit="0" vertical="bottom" wrapText="0"/>
    </xf>
    <xf borderId="2" fillId="0" fontId="7" numFmtId="0" xfId="0" applyAlignment="1" applyBorder="1" applyFont="1">
      <alignment horizontal="center" shrinkToFit="0" vertical="bottom" wrapText="0"/>
    </xf>
    <xf borderId="2" fillId="0" fontId="6" numFmtId="0" xfId="0" applyAlignment="1" applyBorder="1" applyFont="1">
      <alignment shrinkToFit="0" vertical="bottom" wrapText="0"/>
    </xf>
    <xf borderId="2" fillId="0" fontId="7" numFmtId="0" xfId="0" applyAlignment="1" applyBorder="1" applyFont="1">
      <alignment shrinkToFit="0" vertical="bottom" wrapText="0"/>
    </xf>
    <xf borderId="2" fillId="2" fontId="5" numFmtId="0" xfId="0" applyAlignment="1" applyBorder="1" applyFill="1" applyFont="1">
      <alignment horizontal="center" shrinkToFit="0" vertical="center" wrapText="0"/>
    </xf>
    <xf borderId="2" fillId="0" fontId="9" numFmtId="164" xfId="0" applyAlignment="1" applyBorder="1" applyFont="1" applyNumberFormat="1">
      <alignment shrinkToFit="0" vertical="center" wrapText="0"/>
    </xf>
    <xf borderId="2" fillId="0" fontId="10" numFmtId="0" xfId="0" applyAlignment="1" applyBorder="1" applyFont="1">
      <alignment shrinkToFit="0" vertical="center" wrapText="0"/>
    </xf>
    <xf borderId="2" fillId="0" fontId="10" numFmtId="0" xfId="0" applyAlignment="1" applyBorder="1" applyFont="1">
      <alignment shrinkToFit="0" vertical="center" wrapText="1"/>
    </xf>
    <xf borderId="2" fillId="0" fontId="9" numFmtId="165" xfId="0" applyAlignment="1" applyBorder="1" applyFont="1" applyNumberFormat="1">
      <alignment shrinkToFit="0" vertical="center" wrapText="0"/>
    </xf>
    <xf borderId="2" fillId="0" fontId="7" numFmtId="1" xfId="0" applyAlignment="1" applyBorder="1" applyFont="1" applyNumberFormat="1">
      <alignment horizontal="center" shrinkToFit="0" vertical="bottom" wrapText="0"/>
    </xf>
    <xf borderId="2" fillId="0" fontId="9" numFmtId="0" xfId="0" applyAlignment="1" applyBorder="1" applyFont="1">
      <alignment horizontal="center" shrinkToFit="0" vertical="bottom" wrapText="0"/>
    </xf>
    <xf borderId="0" fillId="0" fontId="1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0"/>
    </xf>
    <xf borderId="2" fillId="2" fontId="5" numFmtId="0" xfId="0" applyAlignment="1" applyBorder="1" applyFill="1" applyFont="1">
      <alignment horizontal="center" shrinkToFit="1" vertical="center" wrapText="0"/>
    </xf>
    <xf borderId="2" fillId="0" fontId="9" numFmtId="164" xfId="0" applyAlignment="1" applyBorder="1" applyFont="1" applyNumberFormat="1">
      <alignment horizontal="left" shrinkToFit="0" vertical="center" wrapText="0"/>
    </xf>
    <xf borderId="2" fillId="0" fontId="9" numFmtId="0" xfId="0" applyAlignment="1" applyBorder="1" applyFont="1">
      <alignment horizontal="left" shrinkToFit="0" vertical="center" wrapText="0"/>
    </xf>
    <xf borderId="2" fillId="0" fontId="10" numFmtId="0" xfId="0" applyAlignment="1" applyBorder="1" applyFont="1">
      <alignment horizontal="left" shrinkToFit="0" vertical="center" wrapText="0"/>
    </xf>
    <xf borderId="2" fillId="0" fontId="9" numFmtId="165" xfId="0" applyAlignment="1" applyBorder="1" applyFont="1" applyNumberFormat="1">
      <alignment horizontal="left" shrinkToFit="0" vertical="center" wrapText="0"/>
    </xf>
    <xf borderId="2" fillId="0" fontId="7" numFmtId="1" xfId="0" applyAlignment="1" applyBorder="1" applyFont="1" applyNumberFormat="1">
      <alignment horizontal="left" shrinkToFit="0" vertical="center" wrapText="0"/>
    </xf>
    <xf borderId="2" fillId="0" fontId="7" numFmtId="166" xfId="0" applyAlignment="1" applyBorder="1" applyFont="1" applyNumberFormat="1">
      <alignment horizontal="left" shrinkToFit="0" vertical="center" wrapText="0"/>
    </xf>
    <xf borderId="2" fillId="0" fontId="7" numFmtId="164" xfId="0" applyAlignment="1" applyBorder="1" applyFont="1" applyNumberFormat="1">
      <alignment horizontal="left" shrinkToFit="0" vertical="center" wrapText="0"/>
    </xf>
    <xf borderId="3" fillId="0" fontId="9" numFmtId="0" xfId="0" applyAlignment="1" applyBorder="1" applyFont="1">
      <alignment horizontal="left" shrinkToFit="0" vertical="center" wrapText="0"/>
    </xf>
    <xf borderId="4" fillId="0" fontId="12" numFmtId="0" xfId="0" applyBorder="1" applyFont="1"/>
    <xf borderId="5" fillId="0" fontId="12" numFmtId="0" xfId="0" applyBorder="1" applyFont="1"/>
    <xf borderId="3" fillId="0" fontId="7" numFmtId="0" xfId="0" applyAlignment="1" applyBorder="1" applyFont="1">
      <alignment horizontal="left" shrinkToFit="0" vertical="center" wrapText="0"/>
    </xf>
    <xf borderId="3" fillId="2" fontId="5" numFmtId="0" xfId="0" applyAlignment="1" applyBorder="1" applyFill="1" applyFont="1">
      <alignment horizontal="center" shrinkToFit="1" vertical="center" wrapText="0"/>
    </xf>
    <xf borderId="2" fillId="0" fontId="9" numFmtId="1" xfId="0" applyAlignment="1" applyBorder="1" applyFont="1" applyNumberFormat="1">
      <alignment horizontal="left" shrinkToFit="0" vertical="center" wrapText="0"/>
    </xf>
    <xf borderId="2" fillId="0" fontId="7" numFmtId="167" xfId="0" applyAlignment="1" applyBorder="1" applyFont="1" applyNumberFormat="1">
      <alignment horizontal="left" shrinkToFit="0" vertical="center" wrapText="0"/>
    </xf>
    <xf borderId="3" fillId="0" fontId="7" numFmtId="168" xfId="0" applyAlignment="1" applyBorder="1" applyFont="1" applyNumberFormat="1">
      <alignment horizontal="left" shrinkToFit="0" vertical="center" wrapText="0"/>
    </xf>
    <xf borderId="6" fillId="2" fontId="5" numFmtId="0" xfId="0" applyAlignment="1" applyBorder="1" applyFill="1" applyFont="1">
      <alignment horizontal="center" shrinkToFit="1" vertical="center" wrapText="0"/>
    </xf>
    <xf borderId="7" fillId="0" fontId="9" numFmtId="0" xfId="0" applyAlignment="1" applyBorder="1" applyFont="1">
      <alignment horizontal="left" shrinkToFit="0" vertical="center" wrapText="1"/>
    </xf>
    <xf borderId="8" fillId="0" fontId="12" numFmtId="0" xfId="0" applyBorder="1" applyFont="1"/>
    <xf borderId="9" fillId="0" fontId="12" numFmtId="0" xfId="0" applyBorder="1" applyFont="1"/>
    <xf borderId="10" fillId="0" fontId="12" numFmtId="0" xfId="0" applyBorder="1" applyFont="1"/>
    <xf borderId="11" fillId="0" fontId="12" numFmtId="0" xfId="0" applyBorder="1" applyFont="1"/>
    <xf borderId="12" fillId="0" fontId="12" numFmtId="0" xfId="0" applyBorder="1" applyFont="1"/>
    <xf borderId="13" fillId="0" fontId="12" numFmtId="0" xfId="0" applyBorder="1" applyFont="1"/>
    <xf borderId="14" fillId="0" fontId="12" numFmtId="0" xfId="0" applyBorder="1" applyFont="1"/>
    <xf borderId="15" fillId="0" fontId="12" numFmtId="0" xfId="0" applyBorder="1" applyFont="1"/>
    <xf borderId="16" fillId="0" fontId="12" numFmtId="0" xfId="0" applyBorder="1" applyFont="1"/>
    <xf borderId="0" fillId="0" fontId="13" numFmtId="0" xfId="0" applyAlignment="1" applyFont="1">
      <alignment shrinkToFit="0" vertical="bottom" wrapText="0"/>
    </xf>
    <xf borderId="3" fillId="0" fontId="7" numFmtId="169" xfId="0" applyAlignment="1" applyBorder="1" applyFont="1" applyNumberFormat="1">
      <alignment horizontal="left" shrinkToFit="0" vertical="center" wrapText="0"/>
    </xf>
    <xf borderId="3" fillId="0" fontId="7" numFmtId="0" xfId="0" applyAlignment="1" applyBorder="1" applyFont="1">
      <alignment horizontal="left" shrinkToFit="0" vertical="center" wrapText="1"/>
    </xf>
    <xf borderId="2" fillId="0" fontId="7" numFmtId="168" xfId="0" applyAlignment="1" applyBorder="1" applyFont="1" applyNumberFormat="1">
      <alignment horizontal="left" shrinkToFit="0" vertical="center" wrapText="0"/>
    </xf>
    <xf borderId="3" fillId="0" fontId="7" numFmtId="170" xfId="0" applyAlignment="1" applyBorder="1" applyFont="1" applyNumberFormat="1">
      <alignment horizontal="left" shrinkToFit="0" vertical="center" wrapText="0"/>
    </xf>
    <xf borderId="3" fillId="0" fontId="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2" width="100.0"/>
    <col customWidth="1" min="3" max="6" width="8.7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/>
    </row>
    <row r="4">
      <c r="A4" s="5" t="s">
        <v>3</v>
      </c>
      <c r="B4" s="6" t="s">
        <v>4</v>
      </c>
    </row>
    <row r="5">
      <c r="A5" s="5" t="s">
        <v>5</v>
      </c>
      <c r="B5" s="7" t="s">
        <v>6</v>
      </c>
    </row>
    <row r="6">
      <c r="A6" s="5" t="s">
        <v>7</v>
      </c>
      <c r="B6" s="6" t="s">
        <v>8</v>
      </c>
    </row>
    <row r="7">
      <c r="A7" s="5" t="s">
        <v>9</v>
      </c>
      <c r="B7" s="6" t="s">
        <v>10</v>
      </c>
    </row>
    <row r="9">
      <c r="A9" s="3" t="s">
        <v>11</v>
      </c>
      <c r="B9" s="4"/>
    </row>
    <row r="10">
      <c r="A10" s="5" t="s">
        <v>12</v>
      </c>
      <c r="B10" s="6" t="s">
        <v>13</v>
      </c>
    </row>
    <row r="11">
      <c r="A11" s="5" t="s">
        <v>14</v>
      </c>
      <c r="B11" s="6" t="s">
        <v>15</v>
      </c>
    </row>
    <row r="12">
      <c r="A12" s="5" t="s">
        <v>16</v>
      </c>
      <c r="B12" s="6" t="s">
        <v>17</v>
      </c>
    </row>
    <row r="14">
      <c r="A14" s="3" t="s">
        <v>18</v>
      </c>
      <c r="B14" s="4"/>
    </row>
    <row r="15">
      <c r="A15" s="5" t="s">
        <v>19</v>
      </c>
      <c r="B15" s="6" t="s">
        <v>20</v>
      </c>
    </row>
    <row r="16">
      <c r="A16" s="5" t="s">
        <v>21</v>
      </c>
      <c r="B16" s="6" t="s">
        <v>22</v>
      </c>
    </row>
    <row r="17">
      <c r="A17" s="5" t="s">
        <v>23</v>
      </c>
      <c r="B17" s="6" t="s">
        <v>24</v>
      </c>
    </row>
    <row r="18">
      <c r="A18" s="5" t="s">
        <v>25</v>
      </c>
      <c r="B18" s="6" t="s">
        <v>26</v>
      </c>
    </row>
    <row r="19">
      <c r="A19" s="5" t="s">
        <v>27</v>
      </c>
      <c r="B19" s="6" t="s">
        <v>28</v>
      </c>
    </row>
    <row r="20">
      <c r="A20" s="5" t="s">
        <v>29</v>
      </c>
      <c r="B20" s="6" t="s">
        <v>30</v>
      </c>
    </row>
    <row r="21" ht="15.75" customHeight="1">
      <c r="A21" s="5" t="s">
        <v>31</v>
      </c>
      <c r="B21" s="6" t="s">
        <v>32</v>
      </c>
    </row>
    <row r="22" ht="15.75" customHeight="1"/>
    <row r="23" ht="15.75" customHeight="1">
      <c r="A23" s="3" t="s">
        <v>33</v>
      </c>
      <c r="B23" s="4"/>
    </row>
    <row r="24" ht="15.75" customHeight="1">
      <c r="A24" s="8" t="s">
        <v>34</v>
      </c>
      <c r="B24" s="6" t="s">
        <v>35</v>
      </c>
    </row>
    <row r="25" ht="15.75" customHeight="1">
      <c r="A25" s="8" t="s">
        <v>36</v>
      </c>
      <c r="B25" s="6" t="s">
        <v>37</v>
      </c>
    </row>
    <row r="26" ht="15.75" customHeight="1">
      <c r="A26" s="8" t="s">
        <v>38</v>
      </c>
      <c r="B26" s="6" t="s">
        <v>39</v>
      </c>
    </row>
    <row r="27" ht="15.75" customHeight="1">
      <c r="A27" s="8" t="s">
        <v>40</v>
      </c>
      <c r="B27" s="6" t="s">
        <v>41</v>
      </c>
    </row>
    <row r="28" ht="15.75" customHeight="1"/>
    <row r="29" ht="15.75" customHeight="1">
      <c r="A29" s="3" t="s">
        <v>42</v>
      </c>
      <c r="B29" s="4"/>
    </row>
    <row r="30" ht="15.75" customHeight="1">
      <c r="A30" s="5" t="s">
        <v>43</v>
      </c>
      <c r="B30" s="6" t="s">
        <v>44</v>
      </c>
    </row>
    <row r="31" ht="15.75" customHeight="1">
      <c r="A31" s="5" t="s">
        <v>45</v>
      </c>
      <c r="B31" s="6" t="s">
        <v>46</v>
      </c>
    </row>
    <row r="32" ht="15.75" customHeight="1">
      <c r="A32" s="5" t="s">
        <v>47</v>
      </c>
      <c r="B32" s="6" t="s">
        <v>48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6" footer="0.0" header="0.0" left="0.5" right="0.5" top="0.6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0.0"/>
    <col customWidth="1" min="2" max="2" width="12.0"/>
    <col customWidth="1" min="3" max="3" width="42.0"/>
    <col customWidth="1" min="4" max="4" width="8.71"/>
    <col customWidth="1" min="5" max="5" width="24.0"/>
    <col customWidth="1" min="6" max="6" width="8.71"/>
    <col customWidth="1" min="7" max="7" width="36.0"/>
  </cols>
  <sheetData>
    <row r="1" ht="24.0" customHeight="1">
      <c r="A1" s="9" t="s">
        <v>49</v>
      </c>
      <c r="B1" s="9" t="s">
        <v>50</v>
      </c>
      <c r="C1" s="9" t="s">
        <v>51</v>
      </c>
      <c r="E1" s="9" t="s">
        <v>52</v>
      </c>
      <c r="G1" s="9" t="s">
        <v>53</v>
      </c>
    </row>
    <row r="2" ht="24.0" customHeight="1">
      <c r="A2" s="10" t="s">
        <v>54</v>
      </c>
      <c r="B2" s="10">
        <v>3.0</v>
      </c>
      <c r="C2" s="11" t="s">
        <v>55</v>
      </c>
      <c r="E2" s="11" t="s">
        <v>56</v>
      </c>
      <c r="G2" s="11" t="s">
        <v>57</v>
      </c>
    </row>
    <row r="3" ht="24.0" customHeight="1">
      <c r="A3" s="10" t="s">
        <v>58</v>
      </c>
      <c r="B3" s="10">
        <v>2.0</v>
      </c>
      <c r="C3" s="11" t="s">
        <v>59</v>
      </c>
      <c r="E3" s="12" t="s">
        <v>60</v>
      </c>
      <c r="G3" s="11" t="s">
        <v>61</v>
      </c>
    </row>
    <row r="4" ht="24.0" customHeight="1">
      <c r="A4" s="10" t="s">
        <v>62</v>
      </c>
      <c r="B4" s="10">
        <v>1.0</v>
      </c>
      <c r="C4" s="11" t="s">
        <v>63</v>
      </c>
      <c r="G4" s="11" t="s">
        <v>64</v>
      </c>
    </row>
    <row r="5" ht="24.0" customHeight="1">
      <c r="G5" s="11" t="s">
        <v>65</v>
      </c>
    </row>
    <row r="6" ht="24.0" customHeight="1">
      <c r="A6" s="2" t="s">
        <v>66</v>
      </c>
      <c r="G6" s="11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6" footer="0.0" header="0.0" left="0.5" right="0.5" top="0.6"/>
  <pageSetup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4.0"/>
    <col customWidth="1" min="2" max="2" width="19.0"/>
    <col customWidth="1" min="3" max="3" width="20.0"/>
    <col customWidth="1" min="4" max="4" width="15.0"/>
    <col customWidth="1" min="5" max="5" width="38.0"/>
    <col customWidth="1" min="6" max="7" width="12.0"/>
    <col customWidth="1" min="8" max="8" width="15.0"/>
    <col customWidth="1" min="9" max="9" width="11.0"/>
    <col customWidth="1" min="10" max="10" width="10.0"/>
    <col customWidth="1" min="11" max="12" width="34.0"/>
  </cols>
  <sheetData>
    <row r="1" ht="30.0" customHeight="1">
      <c r="A1" s="13" t="s">
        <v>68</v>
      </c>
      <c r="B1" s="13" t="s">
        <v>52</v>
      </c>
      <c r="C1" s="13" t="s">
        <v>69</v>
      </c>
      <c r="D1" s="13" t="s">
        <v>70</v>
      </c>
      <c r="E1" s="13" t="s">
        <v>71</v>
      </c>
      <c r="F1" s="13" t="s">
        <v>72</v>
      </c>
      <c r="G1" s="13" t="s">
        <v>73</v>
      </c>
      <c r="H1" s="13" t="s">
        <v>74</v>
      </c>
      <c r="I1" s="13" t="s">
        <v>75</v>
      </c>
      <c r="J1" s="13" t="s">
        <v>50</v>
      </c>
      <c r="K1" s="13" t="s">
        <v>76</v>
      </c>
      <c r="L1" s="13" t="s">
        <v>77</v>
      </c>
    </row>
    <row r="2" ht="31.5" customHeight="1">
      <c r="A2" s="14">
        <v>46252.0</v>
      </c>
      <c r="B2" s="15" t="s">
        <v>56</v>
      </c>
      <c r="C2" s="15" t="s">
        <v>78</v>
      </c>
      <c r="D2" s="15" t="s">
        <v>79</v>
      </c>
      <c r="E2" s="16" t="s">
        <v>80</v>
      </c>
      <c r="F2" s="17">
        <v>0.666666666666667</v>
      </c>
      <c r="G2" s="17">
        <v>0.708333333333333</v>
      </c>
      <c r="H2" s="18">
        <f t="shared" ref="H2:H201" si="1">IFERROR(IF(OR(F2="",G2=""),"",ROUND((G2-F2)*24*60,0)),"")</f>
        <v>60</v>
      </c>
      <c r="I2" s="19" t="s">
        <v>54</v>
      </c>
      <c r="J2" s="10">
        <f t="array" ref="J2">IFERROR(INDEX('設定リスト'!$B$2:$B$4,MATCH(I2,'設定リスト'!$A$2:$A$4,0)),"")</f>
        <v>3</v>
      </c>
      <c r="K2" s="16" t="s">
        <v>81</v>
      </c>
      <c r="L2" s="16" t="s">
        <v>82</v>
      </c>
    </row>
    <row r="3" ht="31.5" customHeight="1">
      <c r="A3" s="14"/>
      <c r="B3" s="15"/>
      <c r="C3" s="15"/>
      <c r="D3" s="15"/>
      <c r="E3" s="16"/>
      <c r="F3" s="17"/>
      <c r="G3" s="17"/>
      <c r="H3" s="18" t="str">
        <f t="shared" si="1"/>
        <v/>
      </c>
      <c r="I3" s="19"/>
      <c r="J3" s="10" t="str">
        <f t="array" ref="J3">IFERROR(INDEX('設定リスト'!$B$2:$B$4,MATCH(I3,'設定リスト'!$A$2:$A$4,0)),"")</f>
        <v/>
      </c>
      <c r="K3" s="16"/>
      <c r="L3" s="16"/>
    </row>
    <row r="4" ht="31.5" customHeight="1">
      <c r="A4" s="14"/>
      <c r="B4" s="15"/>
      <c r="C4" s="15"/>
      <c r="D4" s="15"/>
      <c r="E4" s="16"/>
      <c r="F4" s="17"/>
      <c r="G4" s="17"/>
      <c r="H4" s="18" t="str">
        <f t="shared" si="1"/>
        <v/>
      </c>
      <c r="I4" s="19"/>
      <c r="J4" s="10" t="str">
        <f t="array" ref="J4">IFERROR(INDEX('設定リスト'!$B$2:$B$4,MATCH(I4,'設定リスト'!$A$2:$A$4,0)),"")</f>
        <v/>
      </c>
      <c r="K4" s="16"/>
      <c r="L4" s="16"/>
    </row>
    <row r="5" ht="31.5" customHeight="1">
      <c r="A5" s="14"/>
      <c r="B5" s="15"/>
      <c r="C5" s="15"/>
      <c r="D5" s="15"/>
      <c r="E5" s="16"/>
      <c r="F5" s="17"/>
      <c r="G5" s="17"/>
      <c r="H5" s="18" t="str">
        <f t="shared" si="1"/>
        <v/>
      </c>
      <c r="I5" s="19"/>
      <c r="J5" s="10" t="str">
        <f t="array" ref="J5">IFERROR(INDEX('設定リスト'!$B$2:$B$4,MATCH(I5,'設定リスト'!$A$2:$A$4,0)),"")</f>
        <v/>
      </c>
      <c r="K5" s="16"/>
      <c r="L5" s="16"/>
    </row>
    <row r="6" ht="31.5" customHeight="1">
      <c r="A6" s="14"/>
      <c r="B6" s="15"/>
      <c r="C6" s="15"/>
      <c r="D6" s="15"/>
      <c r="E6" s="16"/>
      <c r="F6" s="17"/>
      <c r="G6" s="17"/>
      <c r="H6" s="18" t="str">
        <f t="shared" si="1"/>
        <v/>
      </c>
      <c r="I6" s="19"/>
      <c r="J6" s="10" t="str">
        <f t="array" ref="J6">IFERROR(INDEX('設定リスト'!$B$2:$B$4,MATCH(I6,'設定リスト'!$A$2:$A$4,0)),"")</f>
        <v/>
      </c>
      <c r="K6" s="16"/>
      <c r="L6" s="16"/>
    </row>
    <row r="7" ht="31.5" customHeight="1">
      <c r="A7" s="14"/>
      <c r="B7" s="15"/>
      <c r="C7" s="15"/>
      <c r="D7" s="15"/>
      <c r="E7" s="16"/>
      <c r="F7" s="17"/>
      <c r="G7" s="17"/>
      <c r="H7" s="18" t="str">
        <f t="shared" si="1"/>
        <v/>
      </c>
      <c r="I7" s="19"/>
      <c r="J7" s="10" t="str">
        <f t="array" ref="J7">IFERROR(INDEX('設定リスト'!$B$2:$B$4,MATCH(I7,'設定リスト'!$A$2:$A$4,0)),"")</f>
        <v/>
      </c>
      <c r="K7" s="16"/>
      <c r="L7" s="16"/>
    </row>
    <row r="8" ht="31.5" customHeight="1">
      <c r="A8" s="14"/>
      <c r="B8" s="15"/>
      <c r="C8" s="15"/>
      <c r="D8" s="15"/>
      <c r="E8" s="16"/>
      <c r="F8" s="17"/>
      <c r="G8" s="17"/>
      <c r="H8" s="18" t="str">
        <f t="shared" si="1"/>
        <v/>
      </c>
      <c r="I8" s="19"/>
      <c r="J8" s="10" t="str">
        <f t="array" ref="J8">IFERROR(INDEX('設定リスト'!$B$2:$B$4,MATCH(I8,'設定リスト'!$A$2:$A$4,0)),"")</f>
        <v/>
      </c>
      <c r="K8" s="16"/>
      <c r="L8" s="16"/>
    </row>
    <row r="9" ht="31.5" customHeight="1">
      <c r="A9" s="14"/>
      <c r="B9" s="15"/>
      <c r="C9" s="15"/>
      <c r="D9" s="15"/>
      <c r="E9" s="16"/>
      <c r="F9" s="17"/>
      <c r="G9" s="17"/>
      <c r="H9" s="18" t="str">
        <f t="shared" si="1"/>
        <v/>
      </c>
      <c r="I9" s="19"/>
      <c r="J9" s="10" t="str">
        <f t="array" ref="J9">IFERROR(INDEX('設定リスト'!$B$2:$B$4,MATCH(I9,'設定リスト'!$A$2:$A$4,0)),"")</f>
        <v/>
      </c>
      <c r="K9" s="16"/>
      <c r="L9" s="16"/>
    </row>
    <row r="10" ht="31.5" customHeight="1">
      <c r="A10" s="14"/>
      <c r="B10" s="15"/>
      <c r="C10" s="15"/>
      <c r="D10" s="15"/>
      <c r="E10" s="16"/>
      <c r="F10" s="17"/>
      <c r="G10" s="17"/>
      <c r="H10" s="18" t="str">
        <f t="shared" si="1"/>
        <v/>
      </c>
      <c r="I10" s="19"/>
      <c r="J10" s="10" t="str">
        <f t="array" ref="J10">IFERROR(INDEX('設定リスト'!$B$2:$B$4,MATCH(I10,'設定リスト'!$A$2:$A$4,0)),"")</f>
        <v/>
      </c>
      <c r="K10" s="16"/>
      <c r="L10" s="16"/>
    </row>
    <row r="11" ht="31.5" customHeight="1">
      <c r="A11" s="14"/>
      <c r="B11" s="15"/>
      <c r="C11" s="15"/>
      <c r="D11" s="15"/>
      <c r="E11" s="16"/>
      <c r="F11" s="17"/>
      <c r="G11" s="17"/>
      <c r="H11" s="18" t="str">
        <f t="shared" si="1"/>
        <v/>
      </c>
      <c r="I11" s="19"/>
      <c r="J11" s="10" t="str">
        <f t="array" ref="J11">IFERROR(INDEX('設定リスト'!$B$2:$B$4,MATCH(I11,'設定リスト'!$A$2:$A$4,0)),"")</f>
        <v/>
      </c>
      <c r="K11" s="16"/>
      <c r="L11" s="16"/>
    </row>
    <row r="12" ht="31.5" customHeight="1">
      <c r="A12" s="14"/>
      <c r="B12" s="15"/>
      <c r="C12" s="15"/>
      <c r="D12" s="15"/>
      <c r="E12" s="16"/>
      <c r="F12" s="17"/>
      <c r="G12" s="17"/>
      <c r="H12" s="18" t="str">
        <f t="shared" si="1"/>
        <v/>
      </c>
      <c r="I12" s="19"/>
      <c r="J12" s="10" t="str">
        <f t="array" ref="J12">IFERROR(INDEX('設定リスト'!$B$2:$B$4,MATCH(I12,'設定リスト'!$A$2:$A$4,0)),"")</f>
        <v/>
      </c>
      <c r="K12" s="16"/>
      <c r="L12" s="16"/>
    </row>
    <row r="13" ht="31.5" customHeight="1">
      <c r="A13" s="14"/>
      <c r="B13" s="15"/>
      <c r="C13" s="15"/>
      <c r="D13" s="15"/>
      <c r="E13" s="16"/>
      <c r="F13" s="17"/>
      <c r="G13" s="17"/>
      <c r="H13" s="18" t="str">
        <f t="shared" si="1"/>
        <v/>
      </c>
      <c r="I13" s="19"/>
      <c r="J13" s="10" t="str">
        <f t="array" ref="J13">IFERROR(INDEX('設定リスト'!$B$2:$B$4,MATCH(I13,'設定リスト'!$A$2:$A$4,0)),"")</f>
        <v/>
      </c>
      <c r="K13" s="16"/>
      <c r="L13" s="16"/>
    </row>
    <row r="14" ht="31.5" customHeight="1">
      <c r="A14" s="14"/>
      <c r="B14" s="15"/>
      <c r="C14" s="15"/>
      <c r="D14" s="15"/>
      <c r="E14" s="16"/>
      <c r="F14" s="17"/>
      <c r="G14" s="17"/>
      <c r="H14" s="18" t="str">
        <f t="shared" si="1"/>
        <v/>
      </c>
      <c r="I14" s="19"/>
      <c r="J14" s="10" t="str">
        <f t="array" ref="J14">IFERROR(INDEX('設定リスト'!$B$2:$B$4,MATCH(I14,'設定リスト'!$A$2:$A$4,0)),"")</f>
        <v/>
      </c>
      <c r="K14" s="16"/>
      <c r="L14" s="16"/>
    </row>
    <row r="15" ht="31.5" customHeight="1">
      <c r="A15" s="14"/>
      <c r="B15" s="15"/>
      <c r="C15" s="15"/>
      <c r="D15" s="15"/>
      <c r="E15" s="16"/>
      <c r="F15" s="17"/>
      <c r="G15" s="17"/>
      <c r="H15" s="18" t="str">
        <f t="shared" si="1"/>
        <v/>
      </c>
      <c r="I15" s="19"/>
      <c r="J15" s="10" t="str">
        <f t="array" ref="J15">IFERROR(INDEX('設定リスト'!$B$2:$B$4,MATCH(I15,'設定リスト'!$A$2:$A$4,0)),"")</f>
        <v/>
      </c>
      <c r="K15" s="16"/>
      <c r="L15" s="16"/>
    </row>
    <row r="16" ht="31.5" customHeight="1">
      <c r="A16" s="14"/>
      <c r="B16" s="15"/>
      <c r="C16" s="15"/>
      <c r="D16" s="15"/>
      <c r="E16" s="16"/>
      <c r="F16" s="17"/>
      <c r="G16" s="17"/>
      <c r="H16" s="18" t="str">
        <f t="shared" si="1"/>
        <v/>
      </c>
      <c r="I16" s="19"/>
      <c r="J16" s="10" t="str">
        <f t="array" ref="J16">IFERROR(INDEX('設定リスト'!$B$2:$B$4,MATCH(I16,'設定リスト'!$A$2:$A$4,0)),"")</f>
        <v/>
      </c>
      <c r="K16" s="16"/>
      <c r="L16" s="16"/>
    </row>
    <row r="17" ht="31.5" customHeight="1">
      <c r="A17" s="14"/>
      <c r="B17" s="15"/>
      <c r="C17" s="15"/>
      <c r="D17" s="15"/>
      <c r="E17" s="16"/>
      <c r="F17" s="17"/>
      <c r="G17" s="17"/>
      <c r="H17" s="18" t="str">
        <f t="shared" si="1"/>
        <v/>
      </c>
      <c r="I17" s="19"/>
      <c r="J17" s="10" t="str">
        <f t="array" ref="J17">IFERROR(INDEX('設定リスト'!$B$2:$B$4,MATCH(I17,'設定リスト'!$A$2:$A$4,0)),"")</f>
        <v/>
      </c>
      <c r="K17" s="16"/>
      <c r="L17" s="16"/>
    </row>
    <row r="18" ht="31.5" customHeight="1">
      <c r="A18" s="14"/>
      <c r="B18" s="15"/>
      <c r="C18" s="15"/>
      <c r="D18" s="15"/>
      <c r="E18" s="16"/>
      <c r="F18" s="17"/>
      <c r="G18" s="17"/>
      <c r="H18" s="18" t="str">
        <f t="shared" si="1"/>
        <v/>
      </c>
      <c r="I18" s="19"/>
      <c r="J18" s="10" t="str">
        <f t="array" ref="J18">IFERROR(INDEX('設定リスト'!$B$2:$B$4,MATCH(I18,'設定リスト'!$A$2:$A$4,0)),"")</f>
        <v/>
      </c>
      <c r="K18" s="16"/>
      <c r="L18" s="16"/>
    </row>
    <row r="19" ht="31.5" customHeight="1">
      <c r="A19" s="14"/>
      <c r="B19" s="15"/>
      <c r="C19" s="15"/>
      <c r="D19" s="15"/>
      <c r="E19" s="16"/>
      <c r="F19" s="17"/>
      <c r="G19" s="17"/>
      <c r="H19" s="18" t="str">
        <f t="shared" si="1"/>
        <v/>
      </c>
      <c r="I19" s="19"/>
      <c r="J19" s="10" t="str">
        <f t="array" ref="J19">IFERROR(INDEX('設定リスト'!$B$2:$B$4,MATCH(I19,'設定リスト'!$A$2:$A$4,0)),"")</f>
        <v/>
      </c>
      <c r="K19" s="16"/>
      <c r="L19" s="16"/>
    </row>
    <row r="20" ht="31.5" customHeight="1">
      <c r="A20" s="14"/>
      <c r="B20" s="15"/>
      <c r="C20" s="15"/>
      <c r="D20" s="15"/>
      <c r="E20" s="16"/>
      <c r="F20" s="17"/>
      <c r="G20" s="17"/>
      <c r="H20" s="18" t="str">
        <f t="shared" si="1"/>
        <v/>
      </c>
      <c r="I20" s="19"/>
      <c r="J20" s="10" t="str">
        <f t="array" ref="J20">IFERROR(INDEX('設定リスト'!$B$2:$B$4,MATCH(I20,'設定リスト'!$A$2:$A$4,0)),"")</f>
        <v/>
      </c>
      <c r="K20" s="16"/>
      <c r="L20" s="16"/>
    </row>
    <row r="21" ht="31.5" customHeight="1">
      <c r="A21" s="14"/>
      <c r="B21" s="15"/>
      <c r="C21" s="15"/>
      <c r="D21" s="15"/>
      <c r="E21" s="16"/>
      <c r="F21" s="17"/>
      <c r="G21" s="17"/>
      <c r="H21" s="18" t="str">
        <f t="shared" si="1"/>
        <v/>
      </c>
      <c r="I21" s="19"/>
      <c r="J21" s="10" t="str">
        <f t="array" ref="J21">IFERROR(INDEX('設定リスト'!$B$2:$B$4,MATCH(I21,'設定リスト'!$A$2:$A$4,0)),"")</f>
        <v/>
      </c>
      <c r="K21" s="16"/>
      <c r="L21" s="16"/>
    </row>
    <row r="22" ht="31.5" customHeight="1">
      <c r="A22" s="14"/>
      <c r="B22" s="15"/>
      <c r="C22" s="15"/>
      <c r="D22" s="15"/>
      <c r="E22" s="16"/>
      <c r="F22" s="17"/>
      <c r="G22" s="17"/>
      <c r="H22" s="18" t="str">
        <f t="shared" si="1"/>
        <v/>
      </c>
      <c r="I22" s="19"/>
      <c r="J22" s="10" t="str">
        <f t="array" ref="J22">IFERROR(INDEX('設定リスト'!$B$2:$B$4,MATCH(I22,'設定リスト'!$A$2:$A$4,0)),"")</f>
        <v/>
      </c>
      <c r="K22" s="16"/>
      <c r="L22" s="16"/>
    </row>
    <row r="23" ht="31.5" customHeight="1">
      <c r="A23" s="14"/>
      <c r="B23" s="15"/>
      <c r="C23" s="15"/>
      <c r="D23" s="15"/>
      <c r="E23" s="16"/>
      <c r="F23" s="17"/>
      <c r="G23" s="17"/>
      <c r="H23" s="18" t="str">
        <f t="shared" si="1"/>
        <v/>
      </c>
      <c r="I23" s="19"/>
      <c r="J23" s="10" t="str">
        <f t="array" ref="J23">IFERROR(INDEX('設定リスト'!$B$2:$B$4,MATCH(I23,'設定リスト'!$A$2:$A$4,0)),"")</f>
        <v/>
      </c>
      <c r="K23" s="16"/>
      <c r="L23" s="16"/>
    </row>
    <row r="24" ht="31.5" customHeight="1">
      <c r="A24" s="14"/>
      <c r="B24" s="15"/>
      <c r="C24" s="15"/>
      <c r="D24" s="15"/>
      <c r="E24" s="16"/>
      <c r="F24" s="17"/>
      <c r="G24" s="17"/>
      <c r="H24" s="18" t="str">
        <f t="shared" si="1"/>
        <v/>
      </c>
      <c r="I24" s="19"/>
      <c r="J24" s="10" t="str">
        <f t="array" ref="J24">IFERROR(INDEX('設定リスト'!$B$2:$B$4,MATCH(I24,'設定リスト'!$A$2:$A$4,0)),"")</f>
        <v/>
      </c>
      <c r="K24" s="16"/>
      <c r="L24" s="16"/>
    </row>
    <row r="25" ht="31.5" customHeight="1">
      <c r="A25" s="14"/>
      <c r="B25" s="15"/>
      <c r="C25" s="15"/>
      <c r="D25" s="15"/>
      <c r="E25" s="16"/>
      <c r="F25" s="17"/>
      <c r="G25" s="17"/>
      <c r="H25" s="18" t="str">
        <f t="shared" si="1"/>
        <v/>
      </c>
      <c r="I25" s="19"/>
      <c r="J25" s="10" t="str">
        <f t="array" ref="J25">IFERROR(INDEX('設定リスト'!$B$2:$B$4,MATCH(I25,'設定リスト'!$A$2:$A$4,0)),"")</f>
        <v/>
      </c>
      <c r="K25" s="16"/>
      <c r="L25" s="16"/>
    </row>
    <row r="26" ht="31.5" customHeight="1">
      <c r="A26" s="14"/>
      <c r="B26" s="15"/>
      <c r="C26" s="15"/>
      <c r="D26" s="15"/>
      <c r="E26" s="16"/>
      <c r="F26" s="17"/>
      <c r="G26" s="17"/>
      <c r="H26" s="18" t="str">
        <f t="shared" si="1"/>
        <v/>
      </c>
      <c r="I26" s="19"/>
      <c r="J26" s="10" t="str">
        <f t="array" ref="J26">IFERROR(INDEX('設定リスト'!$B$2:$B$4,MATCH(I26,'設定リスト'!$A$2:$A$4,0)),"")</f>
        <v/>
      </c>
      <c r="K26" s="16"/>
      <c r="L26" s="16"/>
    </row>
    <row r="27" ht="31.5" customHeight="1">
      <c r="A27" s="14"/>
      <c r="B27" s="15"/>
      <c r="C27" s="15"/>
      <c r="D27" s="15"/>
      <c r="E27" s="16"/>
      <c r="F27" s="17"/>
      <c r="G27" s="17"/>
      <c r="H27" s="18" t="str">
        <f t="shared" si="1"/>
        <v/>
      </c>
      <c r="I27" s="19"/>
      <c r="J27" s="10" t="str">
        <f t="array" ref="J27">IFERROR(INDEX('設定リスト'!$B$2:$B$4,MATCH(I27,'設定リスト'!$A$2:$A$4,0)),"")</f>
        <v/>
      </c>
      <c r="K27" s="16"/>
      <c r="L27" s="16"/>
    </row>
    <row r="28" ht="31.5" customHeight="1">
      <c r="A28" s="14"/>
      <c r="B28" s="15"/>
      <c r="C28" s="15"/>
      <c r="D28" s="15"/>
      <c r="E28" s="16"/>
      <c r="F28" s="17"/>
      <c r="G28" s="17"/>
      <c r="H28" s="18" t="str">
        <f t="shared" si="1"/>
        <v/>
      </c>
      <c r="I28" s="19"/>
      <c r="J28" s="10" t="str">
        <f t="array" ref="J28">IFERROR(INDEX('設定リスト'!$B$2:$B$4,MATCH(I28,'設定リスト'!$A$2:$A$4,0)),"")</f>
        <v/>
      </c>
      <c r="K28" s="16"/>
      <c r="L28" s="16"/>
    </row>
    <row r="29" ht="31.5" customHeight="1">
      <c r="A29" s="14"/>
      <c r="B29" s="15"/>
      <c r="C29" s="15"/>
      <c r="D29" s="15"/>
      <c r="E29" s="16"/>
      <c r="F29" s="17"/>
      <c r="G29" s="17"/>
      <c r="H29" s="18" t="str">
        <f t="shared" si="1"/>
        <v/>
      </c>
      <c r="I29" s="19"/>
      <c r="J29" s="10" t="str">
        <f t="array" ref="J29">IFERROR(INDEX('設定リスト'!$B$2:$B$4,MATCH(I29,'設定リスト'!$A$2:$A$4,0)),"")</f>
        <v/>
      </c>
      <c r="K29" s="16"/>
      <c r="L29" s="16"/>
    </row>
    <row r="30" ht="31.5" customHeight="1">
      <c r="A30" s="14"/>
      <c r="B30" s="15"/>
      <c r="C30" s="15"/>
      <c r="D30" s="15"/>
      <c r="E30" s="16"/>
      <c r="F30" s="17"/>
      <c r="G30" s="17"/>
      <c r="H30" s="18" t="str">
        <f t="shared" si="1"/>
        <v/>
      </c>
      <c r="I30" s="19"/>
      <c r="J30" s="10" t="str">
        <f t="array" ref="J30">IFERROR(INDEX('設定リスト'!$B$2:$B$4,MATCH(I30,'設定リスト'!$A$2:$A$4,0)),"")</f>
        <v/>
      </c>
      <c r="K30" s="16"/>
      <c r="L30" s="16"/>
    </row>
    <row r="31" ht="31.5" customHeight="1">
      <c r="A31" s="14"/>
      <c r="B31" s="15"/>
      <c r="C31" s="15"/>
      <c r="D31" s="15"/>
      <c r="E31" s="16"/>
      <c r="F31" s="17"/>
      <c r="G31" s="17"/>
      <c r="H31" s="18" t="str">
        <f t="shared" si="1"/>
        <v/>
      </c>
      <c r="I31" s="19"/>
      <c r="J31" s="10" t="str">
        <f t="array" ref="J31">IFERROR(INDEX('設定リスト'!$B$2:$B$4,MATCH(I31,'設定リスト'!$A$2:$A$4,0)),"")</f>
        <v/>
      </c>
      <c r="K31" s="16"/>
      <c r="L31" s="16"/>
    </row>
    <row r="32" ht="31.5" customHeight="1">
      <c r="A32" s="14"/>
      <c r="B32" s="15"/>
      <c r="C32" s="15"/>
      <c r="D32" s="15"/>
      <c r="E32" s="16"/>
      <c r="F32" s="17"/>
      <c r="G32" s="17"/>
      <c r="H32" s="18" t="str">
        <f t="shared" si="1"/>
        <v/>
      </c>
      <c r="I32" s="19"/>
      <c r="J32" s="10" t="str">
        <f t="array" ref="J32">IFERROR(INDEX('設定リスト'!$B$2:$B$4,MATCH(I32,'設定リスト'!$A$2:$A$4,0)),"")</f>
        <v/>
      </c>
      <c r="K32" s="16"/>
      <c r="L32" s="16"/>
    </row>
    <row r="33" ht="31.5" customHeight="1">
      <c r="A33" s="14"/>
      <c r="B33" s="15"/>
      <c r="C33" s="15"/>
      <c r="D33" s="15"/>
      <c r="E33" s="16"/>
      <c r="F33" s="17"/>
      <c r="G33" s="17"/>
      <c r="H33" s="18" t="str">
        <f t="shared" si="1"/>
        <v/>
      </c>
      <c r="I33" s="19"/>
      <c r="J33" s="10" t="str">
        <f t="array" ref="J33">IFERROR(INDEX('設定リスト'!$B$2:$B$4,MATCH(I33,'設定リスト'!$A$2:$A$4,0)),"")</f>
        <v/>
      </c>
      <c r="K33" s="16"/>
      <c r="L33" s="16"/>
    </row>
    <row r="34" ht="31.5" customHeight="1">
      <c r="A34" s="14"/>
      <c r="B34" s="15"/>
      <c r="C34" s="15"/>
      <c r="D34" s="15"/>
      <c r="E34" s="16"/>
      <c r="F34" s="17"/>
      <c r="G34" s="17"/>
      <c r="H34" s="18" t="str">
        <f t="shared" si="1"/>
        <v/>
      </c>
      <c r="I34" s="19"/>
      <c r="J34" s="10" t="str">
        <f t="array" ref="J34">IFERROR(INDEX('設定リスト'!$B$2:$B$4,MATCH(I34,'設定リスト'!$A$2:$A$4,0)),"")</f>
        <v/>
      </c>
      <c r="K34" s="16"/>
      <c r="L34" s="16"/>
    </row>
    <row r="35" ht="31.5" customHeight="1">
      <c r="A35" s="14"/>
      <c r="B35" s="15"/>
      <c r="C35" s="15"/>
      <c r="D35" s="15"/>
      <c r="E35" s="16"/>
      <c r="F35" s="17"/>
      <c r="G35" s="17"/>
      <c r="H35" s="18" t="str">
        <f t="shared" si="1"/>
        <v/>
      </c>
      <c r="I35" s="19"/>
      <c r="J35" s="10" t="str">
        <f t="array" ref="J35">IFERROR(INDEX('設定リスト'!$B$2:$B$4,MATCH(I35,'設定リスト'!$A$2:$A$4,0)),"")</f>
        <v/>
      </c>
      <c r="K35" s="16"/>
      <c r="L35" s="16"/>
    </row>
    <row r="36" ht="31.5" customHeight="1">
      <c r="A36" s="14"/>
      <c r="B36" s="15"/>
      <c r="C36" s="15"/>
      <c r="D36" s="15"/>
      <c r="E36" s="16"/>
      <c r="F36" s="17"/>
      <c r="G36" s="17"/>
      <c r="H36" s="18" t="str">
        <f t="shared" si="1"/>
        <v/>
      </c>
      <c r="I36" s="19"/>
      <c r="J36" s="10" t="str">
        <f t="array" ref="J36">IFERROR(INDEX('設定リスト'!$B$2:$B$4,MATCH(I36,'設定リスト'!$A$2:$A$4,0)),"")</f>
        <v/>
      </c>
      <c r="K36" s="16"/>
      <c r="L36" s="16"/>
    </row>
    <row r="37" ht="31.5" customHeight="1">
      <c r="A37" s="14"/>
      <c r="B37" s="15"/>
      <c r="C37" s="15"/>
      <c r="D37" s="15"/>
      <c r="E37" s="16"/>
      <c r="F37" s="17"/>
      <c r="G37" s="17"/>
      <c r="H37" s="18" t="str">
        <f t="shared" si="1"/>
        <v/>
      </c>
      <c r="I37" s="19"/>
      <c r="J37" s="10" t="str">
        <f t="array" ref="J37">IFERROR(INDEX('設定リスト'!$B$2:$B$4,MATCH(I37,'設定リスト'!$A$2:$A$4,0)),"")</f>
        <v/>
      </c>
      <c r="K37" s="16"/>
      <c r="L37" s="16"/>
    </row>
    <row r="38" ht="31.5" customHeight="1">
      <c r="A38" s="14"/>
      <c r="B38" s="15"/>
      <c r="C38" s="15"/>
      <c r="D38" s="15"/>
      <c r="E38" s="16"/>
      <c r="F38" s="17"/>
      <c r="G38" s="17"/>
      <c r="H38" s="18" t="str">
        <f t="shared" si="1"/>
        <v/>
      </c>
      <c r="I38" s="19"/>
      <c r="J38" s="10" t="str">
        <f t="array" ref="J38">IFERROR(INDEX('設定リスト'!$B$2:$B$4,MATCH(I38,'設定リスト'!$A$2:$A$4,0)),"")</f>
        <v/>
      </c>
      <c r="K38" s="16"/>
      <c r="L38" s="16"/>
    </row>
    <row r="39" ht="31.5" customHeight="1">
      <c r="A39" s="14"/>
      <c r="B39" s="15"/>
      <c r="C39" s="15"/>
      <c r="D39" s="15"/>
      <c r="E39" s="16"/>
      <c r="F39" s="17"/>
      <c r="G39" s="17"/>
      <c r="H39" s="18" t="str">
        <f t="shared" si="1"/>
        <v/>
      </c>
      <c r="I39" s="19"/>
      <c r="J39" s="10" t="str">
        <f t="array" ref="J39">IFERROR(INDEX('設定リスト'!$B$2:$B$4,MATCH(I39,'設定リスト'!$A$2:$A$4,0)),"")</f>
        <v/>
      </c>
      <c r="K39" s="16"/>
      <c r="L39" s="16"/>
    </row>
    <row r="40" ht="31.5" customHeight="1">
      <c r="A40" s="14"/>
      <c r="B40" s="15"/>
      <c r="C40" s="15"/>
      <c r="D40" s="15"/>
      <c r="E40" s="16"/>
      <c r="F40" s="17"/>
      <c r="G40" s="17"/>
      <c r="H40" s="18" t="str">
        <f t="shared" si="1"/>
        <v/>
      </c>
      <c r="I40" s="19"/>
      <c r="J40" s="10" t="str">
        <f t="array" ref="J40">IFERROR(INDEX('設定リスト'!$B$2:$B$4,MATCH(I40,'設定リスト'!$A$2:$A$4,0)),"")</f>
        <v/>
      </c>
      <c r="K40" s="16"/>
      <c r="L40" s="16"/>
    </row>
    <row r="41" ht="31.5" customHeight="1">
      <c r="A41" s="14"/>
      <c r="B41" s="15"/>
      <c r="C41" s="15"/>
      <c r="D41" s="15"/>
      <c r="E41" s="16"/>
      <c r="F41" s="17"/>
      <c r="G41" s="17"/>
      <c r="H41" s="18" t="str">
        <f t="shared" si="1"/>
        <v/>
      </c>
      <c r="I41" s="19"/>
      <c r="J41" s="10" t="str">
        <f t="array" ref="J41">IFERROR(INDEX('設定リスト'!$B$2:$B$4,MATCH(I41,'設定リスト'!$A$2:$A$4,0)),"")</f>
        <v/>
      </c>
      <c r="K41" s="16"/>
      <c r="L41" s="16"/>
    </row>
    <row r="42" ht="31.5" customHeight="1">
      <c r="A42" s="14"/>
      <c r="B42" s="15"/>
      <c r="C42" s="15"/>
      <c r="D42" s="15"/>
      <c r="E42" s="16"/>
      <c r="F42" s="17"/>
      <c r="G42" s="17"/>
      <c r="H42" s="18" t="str">
        <f t="shared" si="1"/>
        <v/>
      </c>
      <c r="I42" s="19"/>
      <c r="J42" s="10" t="str">
        <f t="array" ref="J42">IFERROR(INDEX('設定リスト'!$B$2:$B$4,MATCH(I42,'設定リスト'!$A$2:$A$4,0)),"")</f>
        <v/>
      </c>
      <c r="K42" s="16"/>
      <c r="L42" s="16"/>
    </row>
    <row r="43" ht="31.5" customHeight="1">
      <c r="A43" s="14"/>
      <c r="B43" s="15"/>
      <c r="C43" s="15"/>
      <c r="D43" s="15"/>
      <c r="E43" s="16"/>
      <c r="F43" s="17"/>
      <c r="G43" s="17"/>
      <c r="H43" s="18" t="str">
        <f t="shared" si="1"/>
        <v/>
      </c>
      <c r="I43" s="19"/>
      <c r="J43" s="10" t="str">
        <f t="array" ref="J43">IFERROR(INDEX('設定リスト'!$B$2:$B$4,MATCH(I43,'設定リスト'!$A$2:$A$4,0)),"")</f>
        <v/>
      </c>
      <c r="K43" s="16"/>
      <c r="L43" s="16"/>
    </row>
    <row r="44" ht="31.5" customHeight="1">
      <c r="A44" s="14"/>
      <c r="B44" s="15"/>
      <c r="C44" s="15"/>
      <c r="D44" s="15"/>
      <c r="E44" s="16"/>
      <c r="F44" s="17"/>
      <c r="G44" s="17"/>
      <c r="H44" s="18" t="str">
        <f t="shared" si="1"/>
        <v/>
      </c>
      <c r="I44" s="19"/>
      <c r="J44" s="10" t="str">
        <f t="array" ref="J44">IFERROR(INDEX('設定リスト'!$B$2:$B$4,MATCH(I44,'設定リスト'!$A$2:$A$4,0)),"")</f>
        <v/>
      </c>
      <c r="K44" s="16"/>
      <c r="L44" s="16"/>
    </row>
    <row r="45" ht="31.5" customHeight="1">
      <c r="A45" s="14"/>
      <c r="B45" s="15"/>
      <c r="C45" s="15"/>
      <c r="D45" s="15"/>
      <c r="E45" s="16"/>
      <c r="F45" s="17"/>
      <c r="G45" s="17"/>
      <c r="H45" s="18" t="str">
        <f t="shared" si="1"/>
        <v/>
      </c>
      <c r="I45" s="19"/>
      <c r="J45" s="10" t="str">
        <f t="array" ref="J45">IFERROR(INDEX('設定リスト'!$B$2:$B$4,MATCH(I45,'設定リスト'!$A$2:$A$4,0)),"")</f>
        <v/>
      </c>
      <c r="K45" s="16"/>
      <c r="L45" s="16"/>
    </row>
    <row r="46" ht="31.5" customHeight="1">
      <c r="A46" s="14"/>
      <c r="B46" s="15"/>
      <c r="C46" s="15"/>
      <c r="D46" s="15"/>
      <c r="E46" s="16"/>
      <c r="F46" s="17"/>
      <c r="G46" s="17"/>
      <c r="H46" s="18" t="str">
        <f t="shared" si="1"/>
        <v/>
      </c>
      <c r="I46" s="19"/>
      <c r="J46" s="10" t="str">
        <f t="array" ref="J46">IFERROR(INDEX('設定リスト'!$B$2:$B$4,MATCH(I46,'設定リスト'!$A$2:$A$4,0)),"")</f>
        <v/>
      </c>
      <c r="K46" s="16"/>
      <c r="L46" s="16"/>
    </row>
    <row r="47" ht="31.5" customHeight="1">
      <c r="A47" s="14"/>
      <c r="B47" s="15"/>
      <c r="C47" s="15"/>
      <c r="D47" s="15"/>
      <c r="E47" s="16"/>
      <c r="F47" s="17"/>
      <c r="G47" s="17"/>
      <c r="H47" s="18" t="str">
        <f t="shared" si="1"/>
        <v/>
      </c>
      <c r="I47" s="19"/>
      <c r="J47" s="10" t="str">
        <f t="array" ref="J47">IFERROR(INDEX('設定リスト'!$B$2:$B$4,MATCH(I47,'設定リスト'!$A$2:$A$4,0)),"")</f>
        <v/>
      </c>
      <c r="K47" s="16"/>
      <c r="L47" s="16"/>
    </row>
    <row r="48" ht="31.5" customHeight="1">
      <c r="A48" s="14"/>
      <c r="B48" s="15"/>
      <c r="C48" s="15"/>
      <c r="D48" s="15"/>
      <c r="E48" s="16"/>
      <c r="F48" s="17"/>
      <c r="G48" s="17"/>
      <c r="H48" s="18" t="str">
        <f t="shared" si="1"/>
        <v/>
      </c>
      <c r="I48" s="19"/>
      <c r="J48" s="10" t="str">
        <f t="array" ref="J48">IFERROR(INDEX('設定リスト'!$B$2:$B$4,MATCH(I48,'設定リスト'!$A$2:$A$4,0)),"")</f>
        <v/>
      </c>
      <c r="K48" s="16"/>
      <c r="L48" s="16"/>
    </row>
    <row r="49" ht="31.5" customHeight="1">
      <c r="A49" s="14"/>
      <c r="B49" s="15"/>
      <c r="C49" s="15"/>
      <c r="D49" s="15"/>
      <c r="E49" s="16"/>
      <c r="F49" s="17"/>
      <c r="G49" s="17"/>
      <c r="H49" s="18" t="str">
        <f t="shared" si="1"/>
        <v/>
      </c>
      <c r="I49" s="19"/>
      <c r="J49" s="10" t="str">
        <f t="array" ref="J49">IFERROR(INDEX('設定リスト'!$B$2:$B$4,MATCH(I49,'設定リスト'!$A$2:$A$4,0)),"")</f>
        <v/>
      </c>
      <c r="K49" s="16"/>
      <c r="L49" s="16"/>
    </row>
    <row r="50" ht="31.5" customHeight="1">
      <c r="A50" s="14"/>
      <c r="B50" s="15"/>
      <c r="C50" s="15"/>
      <c r="D50" s="15"/>
      <c r="E50" s="16"/>
      <c r="F50" s="17"/>
      <c r="G50" s="17"/>
      <c r="H50" s="18" t="str">
        <f t="shared" si="1"/>
        <v/>
      </c>
      <c r="I50" s="19"/>
      <c r="J50" s="10" t="str">
        <f t="array" ref="J50">IFERROR(INDEX('設定リスト'!$B$2:$B$4,MATCH(I50,'設定リスト'!$A$2:$A$4,0)),"")</f>
        <v/>
      </c>
      <c r="K50" s="16"/>
      <c r="L50" s="16"/>
    </row>
    <row r="51" ht="31.5" customHeight="1">
      <c r="A51" s="14"/>
      <c r="B51" s="15"/>
      <c r="C51" s="15"/>
      <c r="D51" s="15"/>
      <c r="E51" s="16"/>
      <c r="F51" s="17"/>
      <c r="G51" s="17"/>
      <c r="H51" s="18" t="str">
        <f t="shared" si="1"/>
        <v/>
      </c>
      <c r="I51" s="19"/>
      <c r="J51" s="10" t="str">
        <f t="array" ref="J51">IFERROR(INDEX('設定リスト'!$B$2:$B$4,MATCH(I51,'設定リスト'!$A$2:$A$4,0)),"")</f>
        <v/>
      </c>
      <c r="K51" s="16"/>
      <c r="L51" s="16"/>
    </row>
    <row r="52" ht="31.5" customHeight="1">
      <c r="A52" s="14"/>
      <c r="B52" s="15"/>
      <c r="C52" s="15"/>
      <c r="D52" s="15"/>
      <c r="E52" s="16"/>
      <c r="F52" s="17"/>
      <c r="G52" s="17"/>
      <c r="H52" s="18" t="str">
        <f t="shared" si="1"/>
        <v/>
      </c>
      <c r="I52" s="19"/>
      <c r="J52" s="10" t="str">
        <f t="array" ref="J52">IFERROR(INDEX('設定リスト'!$B$2:$B$4,MATCH(I52,'設定リスト'!$A$2:$A$4,0)),"")</f>
        <v/>
      </c>
      <c r="K52" s="16"/>
      <c r="L52" s="16"/>
    </row>
    <row r="53" ht="31.5" customHeight="1">
      <c r="A53" s="14"/>
      <c r="B53" s="15"/>
      <c r="C53" s="15"/>
      <c r="D53" s="15"/>
      <c r="E53" s="16"/>
      <c r="F53" s="17"/>
      <c r="G53" s="17"/>
      <c r="H53" s="18" t="str">
        <f t="shared" si="1"/>
        <v/>
      </c>
      <c r="I53" s="19"/>
      <c r="J53" s="10" t="str">
        <f t="array" ref="J53">IFERROR(INDEX('設定リスト'!$B$2:$B$4,MATCH(I53,'設定リスト'!$A$2:$A$4,0)),"")</f>
        <v/>
      </c>
      <c r="K53" s="16"/>
      <c r="L53" s="16"/>
    </row>
    <row r="54" ht="31.5" customHeight="1">
      <c r="A54" s="14"/>
      <c r="B54" s="15"/>
      <c r="C54" s="15"/>
      <c r="D54" s="15"/>
      <c r="E54" s="16"/>
      <c r="F54" s="17"/>
      <c r="G54" s="17"/>
      <c r="H54" s="18" t="str">
        <f t="shared" si="1"/>
        <v/>
      </c>
      <c r="I54" s="19"/>
      <c r="J54" s="10" t="str">
        <f t="array" ref="J54">IFERROR(INDEX('設定リスト'!$B$2:$B$4,MATCH(I54,'設定リスト'!$A$2:$A$4,0)),"")</f>
        <v/>
      </c>
      <c r="K54" s="16"/>
      <c r="L54" s="16"/>
    </row>
    <row r="55" ht="31.5" customHeight="1">
      <c r="A55" s="14"/>
      <c r="B55" s="15"/>
      <c r="C55" s="15"/>
      <c r="D55" s="15"/>
      <c r="E55" s="16"/>
      <c r="F55" s="17"/>
      <c r="G55" s="17"/>
      <c r="H55" s="18" t="str">
        <f t="shared" si="1"/>
        <v/>
      </c>
      <c r="I55" s="19"/>
      <c r="J55" s="10" t="str">
        <f t="array" ref="J55">IFERROR(INDEX('設定リスト'!$B$2:$B$4,MATCH(I55,'設定リスト'!$A$2:$A$4,0)),"")</f>
        <v/>
      </c>
      <c r="K55" s="16"/>
      <c r="L55" s="16"/>
    </row>
    <row r="56" ht="31.5" customHeight="1">
      <c r="A56" s="14"/>
      <c r="B56" s="15"/>
      <c r="C56" s="15"/>
      <c r="D56" s="15"/>
      <c r="E56" s="16"/>
      <c r="F56" s="17"/>
      <c r="G56" s="17"/>
      <c r="H56" s="18" t="str">
        <f t="shared" si="1"/>
        <v/>
      </c>
      <c r="I56" s="19"/>
      <c r="J56" s="10" t="str">
        <f t="array" ref="J56">IFERROR(INDEX('設定リスト'!$B$2:$B$4,MATCH(I56,'設定リスト'!$A$2:$A$4,0)),"")</f>
        <v/>
      </c>
      <c r="K56" s="16"/>
      <c r="L56" s="16"/>
    </row>
    <row r="57" ht="31.5" customHeight="1">
      <c r="A57" s="14"/>
      <c r="B57" s="15"/>
      <c r="C57" s="15"/>
      <c r="D57" s="15"/>
      <c r="E57" s="16"/>
      <c r="F57" s="17"/>
      <c r="G57" s="17"/>
      <c r="H57" s="18" t="str">
        <f t="shared" si="1"/>
        <v/>
      </c>
      <c r="I57" s="19"/>
      <c r="J57" s="10" t="str">
        <f t="array" ref="J57">IFERROR(INDEX('設定リスト'!$B$2:$B$4,MATCH(I57,'設定リスト'!$A$2:$A$4,0)),"")</f>
        <v/>
      </c>
      <c r="K57" s="16"/>
      <c r="L57" s="16"/>
    </row>
    <row r="58" ht="31.5" customHeight="1">
      <c r="A58" s="14"/>
      <c r="B58" s="15"/>
      <c r="C58" s="15"/>
      <c r="D58" s="15"/>
      <c r="E58" s="16"/>
      <c r="F58" s="17"/>
      <c r="G58" s="17"/>
      <c r="H58" s="18" t="str">
        <f t="shared" si="1"/>
        <v/>
      </c>
      <c r="I58" s="19"/>
      <c r="J58" s="10" t="str">
        <f t="array" ref="J58">IFERROR(INDEX('設定リスト'!$B$2:$B$4,MATCH(I58,'設定リスト'!$A$2:$A$4,0)),"")</f>
        <v/>
      </c>
      <c r="K58" s="16"/>
      <c r="L58" s="16"/>
    </row>
    <row r="59" ht="31.5" customHeight="1">
      <c r="A59" s="14"/>
      <c r="B59" s="15"/>
      <c r="C59" s="15"/>
      <c r="D59" s="15"/>
      <c r="E59" s="16"/>
      <c r="F59" s="17"/>
      <c r="G59" s="17"/>
      <c r="H59" s="18" t="str">
        <f t="shared" si="1"/>
        <v/>
      </c>
      <c r="I59" s="19"/>
      <c r="J59" s="10" t="str">
        <f t="array" ref="J59">IFERROR(INDEX('設定リスト'!$B$2:$B$4,MATCH(I59,'設定リスト'!$A$2:$A$4,0)),"")</f>
        <v/>
      </c>
      <c r="K59" s="16"/>
      <c r="L59" s="16"/>
    </row>
    <row r="60" ht="31.5" customHeight="1">
      <c r="A60" s="14"/>
      <c r="B60" s="15"/>
      <c r="C60" s="15"/>
      <c r="D60" s="15"/>
      <c r="E60" s="16"/>
      <c r="F60" s="17"/>
      <c r="G60" s="17"/>
      <c r="H60" s="18" t="str">
        <f t="shared" si="1"/>
        <v/>
      </c>
      <c r="I60" s="19"/>
      <c r="J60" s="10" t="str">
        <f t="array" ref="J60">IFERROR(INDEX('設定リスト'!$B$2:$B$4,MATCH(I60,'設定リスト'!$A$2:$A$4,0)),"")</f>
        <v/>
      </c>
      <c r="K60" s="16"/>
      <c r="L60" s="16"/>
    </row>
    <row r="61" ht="31.5" customHeight="1">
      <c r="A61" s="14"/>
      <c r="B61" s="15"/>
      <c r="C61" s="15"/>
      <c r="D61" s="15"/>
      <c r="E61" s="16"/>
      <c r="F61" s="17"/>
      <c r="G61" s="17"/>
      <c r="H61" s="18" t="str">
        <f t="shared" si="1"/>
        <v/>
      </c>
      <c r="I61" s="19"/>
      <c r="J61" s="10" t="str">
        <f t="array" ref="J61">IFERROR(INDEX('設定リスト'!$B$2:$B$4,MATCH(I61,'設定リスト'!$A$2:$A$4,0)),"")</f>
        <v/>
      </c>
      <c r="K61" s="16"/>
      <c r="L61" s="16"/>
    </row>
    <row r="62" ht="31.5" customHeight="1">
      <c r="A62" s="14"/>
      <c r="B62" s="15"/>
      <c r="C62" s="15"/>
      <c r="D62" s="15"/>
      <c r="E62" s="16"/>
      <c r="F62" s="17"/>
      <c r="G62" s="17"/>
      <c r="H62" s="18" t="str">
        <f t="shared" si="1"/>
        <v/>
      </c>
      <c r="I62" s="19"/>
      <c r="J62" s="10" t="str">
        <f t="array" ref="J62">IFERROR(INDEX('設定リスト'!$B$2:$B$4,MATCH(I62,'設定リスト'!$A$2:$A$4,0)),"")</f>
        <v/>
      </c>
      <c r="K62" s="16"/>
      <c r="L62" s="16"/>
    </row>
    <row r="63" ht="31.5" customHeight="1">
      <c r="A63" s="14"/>
      <c r="B63" s="15"/>
      <c r="C63" s="15"/>
      <c r="D63" s="15"/>
      <c r="E63" s="16"/>
      <c r="F63" s="17"/>
      <c r="G63" s="17"/>
      <c r="H63" s="18" t="str">
        <f t="shared" si="1"/>
        <v/>
      </c>
      <c r="I63" s="19"/>
      <c r="J63" s="10" t="str">
        <f t="array" ref="J63">IFERROR(INDEX('設定リスト'!$B$2:$B$4,MATCH(I63,'設定リスト'!$A$2:$A$4,0)),"")</f>
        <v/>
      </c>
      <c r="K63" s="16"/>
      <c r="L63" s="16"/>
    </row>
    <row r="64" ht="31.5" customHeight="1">
      <c r="A64" s="14"/>
      <c r="B64" s="15"/>
      <c r="C64" s="15"/>
      <c r="D64" s="15"/>
      <c r="E64" s="16"/>
      <c r="F64" s="17"/>
      <c r="G64" s="17"/>
      <c r="H64" s="18" t="str">
        <f t="shared" si="1"/>
        <v/>
      </c>
      <c r="I64" s="19"/>
      <c r="J64" s="10" t="str">
        <f t="array" ref="J64">IFERROR(INDEX('設定リスト'!$B$2:$B$4,MATCH(I64,'設定リスト'!$A$2:$A$4,0)),"")</f>
        <v/>
      </c>
      <c r="K64" s="16"/>
      <c r="L64" s="16"/>
    </row>
    <row r="65" ht="31.5" customHeight="1">
      <c r="A65" s="14"/>
      <c r="B65" s="15"/>
      <c r="C65" s="15"/>
      <c r="D65" s="15"/>
      <c r="E65" s="16"/>
      <c r="F65" s="17"/>
      <c r="G65" s="17"/>
      <c r="H65" s="18" t="str">
        <f t="shared" si="1"/>
        <v/>
      </c>
      <c r="I65" s="19"/>
      <c r="J65" s="10" t="str">
        <f t="array" ref="J65">IFERROR(INDEX('設定リスト'!$B$2:$B$4,MATCH(I65,'設定リスト'!$A$2:$A$4,0)),"")</f>
        <v/>
      </c>
      <c r="K65" s="16"/>
      <c r="L65" s="16"/>
    </row>
    <row r="66" ht="31.5" customHeight="1">
      <c r="A66" s="14"/>
      <c r="B66" s="15"/>
      <c r="C66" s="15"/>
      <c r="D66" s="15"/>
      <c r="E66" s="16"/>
      <c r="F66" s="17"/>
      <c r="G66" s="17"/>
      <c r="H66" s="18" t="str">
        <f t="shared" si="1"/>
        <v/>
      </c>
      <c r="I66" s="19"/>
      <c r="J66" s="10" t="str">
        <f t="array" ref="J66">IFERROR(INDEX('設定リスト'!$B$2:$B$4,MATCH(I66,'設定リスト'!$A$2:$A$4,0)),"")</f>
        <v/>
      </c>
      <c r="K66" s="16"/>
      <c r="L66" s="16"/>
    </row>
    <row r="67" ht="31.5" customHeight="1">
      <c r="A67" s="14"/>
      <c r="B67" s="15"/>
      <c r="C67" s="15"/>
      <c r="D67" s="15"/>
      <c r="E67" s="16"/>
      <c r="F67" s="17"/>
      <c r="G67" s="17"/>
      <c r="H67" s="18" t="str">
        <f t="shared" si="1"/>
        <v/>
      </c>
      <c r="I67" s="19"/>
      <c r="J67" s="10" t="str">
        <f t="array" ref="J67">IFERROR(INDEX('設定リスト'!$B$2:$B$4,MATCH(I67,'設定リスト'!$A$2:$A$4,0)),"")</f>
        <v/>
      </c>
      <c r="K67" s="16"/>
      <c r="L67" s="16"/>
    </row>
    <row r="68" ht="31.5" customHeight="1">
      <c r="A68" s="14"/>
      <c r="B68" s="15"/>
      <c r="C68" s="15"/>
      <c r="D68" s="15"/>
      <c r="E68" s="16"/>
      <c r="F68" s="17"/>
      <c r="G68" s="17"/>
      <c r="H68" s="18" t="str">
        <f t="shared" si="1"/>
        <v/>
      </c>
      <c r="I68" s="19"/>
      <c r="J68" s="10" t="str">
        <f t="array" ref="J68">IFERROR(INDEX('設定リスト'!$B$2:$B$4,MATCH(I68,'設定リスト'!$A$2:$A$4,0)),"")</f>
        <v/>
      </c>
      <c r="K68" s="16"/>
      <c r="L68" s="16"/>
    </row>
    <row r="69" ht="31.5" customHeight="1">
      <c r="A69" s="14"/>
      <c r="B69" s="15"/>
      <c r="C69" s="15"/>
      <c r="D69" s="15"/>
      <c r="E69" s="16"/>
      <c r="F69" s="17"/>
      <c r="G69" s="17"/>
      <c r="H69" s="18" t="str">
        <f t="shared" si="1"/>
        <v/>
      </c>
      <c r="I69" s="19"/>
      <c r="J69" s="10" t="str">
        <f t="array" ref="J69">IFERROR(INDEX('設定リスト'!$B$2:$B$4,MATCH(I69,'設定リスト'!$A$2:$A$4,0)),"")</f>
        <v/>
      </c>
      <c r="K69" s="16"/>
      <c r="L69" s="16"/>
    </row>
    <row r="70" ht="31.5" customHeight="1">
      <c r="A70" s="14"/>
      <c r="B70" s="15"/>
      <c r="C70" s="15"/>
      <c r="D70" s="15"/>
      <c r="E70" s="16"/>
      <c r="F70" s="17"/>
      <c r="G70" s="17"/>
      <c r="H70" s="18" t="str">
        <f t="shared" si="1"/>
        <v/>
      </c>
      <c r="I70" s="19"/>
      <c r="J70" s="10" t="str">
        <f t="array" ref="J70">IFERROR(INDEX('設定リスト'!$B$2:$B$4,MATCH(I70,'設定リスト'!$A$2:$A$4,0)),"")</f>
        <v/>
      </c>
      <c r="K70" s="16"/>
      <c r="L70" s="16"/>
    </row>
    <row r="71" ht="31.5" customHeight="1">
      <c r="A71" s="14"/>
      <c r="B71" s="15"/>
      <c r="C71" s="15"/>
      <c r="D71" s="15"/>
      <c r="E71" s="16"/>
      <c r="F71" s="17"/>
      <c r="G71" s="17"/>
      <c r="H71" s="18" t="str">
        <f t="shared" si="1"/>
        <v/>
      </c>
      <c r="I71" s="19"/>
      <c r="J71" s="10" t="str">
        <f t="array" ref="J71">IFERROR(INDEX('設定リスト'!$B$2:$B$4,MATCH(I71,'設定リスト'!$A$2:$A$4,0)),"")</f>
        <v/>
      </c>
      <c r="K71" s="16"/>
      <c r="L71" s="16"/>
    </row>
    <row r="72" ht="31.5" customHeight="1">
      <c r="A72" s="14"/>
      <c r="B72" s="15"/>
      <c r="C72" s="15"/>
      <c r="D72" s="15"/>
      <c r="E72" s="16"/>
      <c r="F72" s="17"/>
      <c r="G72" s="17"/>
      <c r="H72" s="18" t="str">
        <f t="shared" si="1"/>
        <v/>
      </c>
      <c r="I72" s="19"/>
      <c r="J72" s="10" t="str">
        <f t="array" ref="J72">IFERROR(INDEX('設定リスト'!$B$2:$B$4,MATCH(I72,'設定リスト'!$A$2:$A$4,0)),"")</f>
        <v/>
      </c>
      <c r="K72" s="16"/>
      <c r="L72" s="16"/>
    </row>
    <row r="73" ht="31.5" customHeight="1">
      <c r="A73" s="14"/>
      <c r="B73" s="15"/>
      <c r="C73" s="15"/>
      <c r="D73" s="15"/>
      <c r="E73" s="16"/>
      <c r="F73" s="17"/>
      <c r="G73" s="17"/>
      <c r="H73" s="18" t="str">
        <f t="shared" si="1"/>
        <v/>
      </c>
      <c r="I73" s="19"/>
      <c r="J73" s="10" t="str">
        <f t="array" ref="J73">IFERROR(INDEX('設定リスト'!$B$2:$B$4,MATCH(I73,'設定リスト'!$A$2:$A$4,0)),"")</f>
        <v/>
      </c>
      <c r="K73" s="16"/>
      <c r="L73" s="16"/>
    </row>
    <row r="74" ht="31.5" customHeight="1">
      <c r="A74" s="14"/>
      <c r="B74" s="15"/>
      <c r="C74" s="15"/>
      <c r="D74" s="15"/>
      <c r="E74" s="16"/>
      <c r="F74" s="17"/>
      <c r="G74" s="17"/>
      <c r="H74" s="18" t="str">
        <f t="shared" si="1"/>
        <v/>
      </c>
      <c r="I74" s="19"/>
      <c r="J74" s="10" t="str">
        <f t="array" ref="J74">IFERROR(INDEX('設定リスト'!$B$2:$B$4,MATCH(I74,'設定リスト'!$A$2:$A$4,0)),"")</f>
        <v/>
      </c>
      <c r="K74" s="16"/>
      <c r="L74" s="16"/>
    </row>
    <row r="75" ht="31.5" customHeight="1">
      <c r="A75" s="14"/>
      <c r="B75" s="15"/>
      <c r="C75" s="15"/>
      <c r="D75" s="15"/>
      <c r="E75" s="16"/>
      <c r="F75" s="17"/>
      <c r="G75" s="17"/>
      <c r="H75" s="18" t="str">
        <f t="shared" si="1"/>
        <v/>
      </c>
      <c r="I75" s="19"/>
      <c r="J75" s="10" t="str">
        <f t="array" ref="J75">IFERROR(INDEX('設定リスト'!$B$2:$B$4,MATCH(I75,'設定リスト'!$A$2:$A$4,0)),"")</f>
        <v/>
      </c>
      <c r="K75" s="16"/>
      <c r="L75" s="16"/>
    </row>
    <row r="76" ht="31.5" customHeight="1">
      <c r="A76" s="14"/>
      <c r="B76" s="15"/>
      <c r="C76" s="15"/>
      <c r="D76" s="15"/>
      <c r="E76" s="16"/>
      <c r="F76" s="17"/>
      <c r="G76" s="17"/>
      <c r="H76" s="18" t="str">
        <f t="shared" si="1"/>
        <v/>
      </c>
      <c r="I76" s="19"/>
      <c r="J76" s="10" t="str">
        <f t="array" ref="J76">IFERROR(INDEX('設定リスト'!$B$2:$B$4,MATCH(I76,'設定リスト'!$A$2:$A$4,0)),"")</f>
        <v/>
      </c>
      <c r="K76" s="16"/>
      <c r="L76" s="16"/>
    </row>
    <row r="77" ht="31.5" customHeight="1">
      <c r="A77" s="14"/>
      <c r="B77" s="15"/>
      <c r="C77" s="15"/>
      <c r="D77" s="15"/>
      <c r="E77" s="16"/>
      <c r="F77" s="17"/>
      <c r="G77" s="17"/>
      <c r="H77" s="18" t="str">
        <f t="shared" si="1"/>
        <v/>
      </c>
      <c r="I77" s="19"/>
      <c r="J77" s="10" t="str">
        <f t="array" ref="J77">IFERROR(INDEX('設定リスト'!$B$2:$B$4,MATCH(I77,'設定リスト'!$A$2:$A$4,0)),"")</f>
        <v/>
      </c>
      <c r="K77" s="16"/>
      <c r="L77" s="16"/>
    </row>
    <row r="78" ht="31.5" customHeight="1">
      <c r="A78" s="14"/>
      <c r="B78" s="15"/>
      <c r="C78" s="15"/>
      <c r="D78" s="15"/>
      <c r="E78" s="16"/>
      <c r="F78" s="17"/>
      <c r="G78" s="17"/>
      <c r="H78" s="18" t="str">
        <f t="shared" si="1"/>
        <v/>
      </c>
      <c r="I78" s="19"/>
      <c r="J78" s="10" t="str">
        <f t="array" ref="J78">IFERROR(INDEX('設定リスト'!$B$2:$B$4,MATCH(I78,'設定リスト'!$A$2:$A$4,0)),"")</f>
        <v/>
      </c>
      <c r="K78" s="16"/>
      <c r="L78" s="16"/>
    </row>
    <row r="79" ht="31.5" customHeight="1">
      <c r="A79" s="14"/>
      <c r="B79" s="15"/>
      <c r="C79" s="15"/>
      <c r="D79" s="15"/>
      <c r="E79" s="16"/>
      <c r="F79" s="17"/>
      <c r="G79" s="17"/>
      <c r="H79" s="18" t="str">
        <f t="shared" si="1"/>
        <v/>
      </c>
      <c r="I79" s="19"/>
      <c r="J79" s="10" t="str">
        <f t="array" ref="J79">IFERROR(INDEX('設定リスト'!$B$2:$B$4,MATCH(I79,'設定リスト'!$A$2:$A$4,0)),"")</f>
        <v/>
      </c>
      <c r="K79" s="16"/>
      <c r="L79" s="16"/>
    </row>
    <row r="80" ht="31.5" customHeight="1">
      <c r="A80" s="14"/>
      <c r="B80" s="15"/>
      <c r="C80" s="15"/>
      <c r="D80" s="15"/>
      <c r="E80" s="16"/>
      <c r="F80" s="17"/>
      <c r="G80" s="17"/>
      <c r="H80" s="18" t="str">
        <f t="shared" si="1"/>
        <v/>
      </c>
      <c r="I80" s="19"/>
      <c r="J80" s="10" t="str">
        <f t="array" ref="J80">IFERROR(INDEX('設定リスト'!$B$2:$B$4,MATCH(I80,'設定リスト'!$A$2:$A$4,0)),"")</f>
        <v/>
      </c>
      <c r="K80" s="16"/>
      <c r="L80" s="16"/>
    </row>
    <row r="81" ht="31.5" customHeight="1">
      <c r="A81" s="14"/>
      <c r="B81" s="15"/>
      <c r="C81" s="15"/>
      <c r="D81" s="15"/>
      <c r="E81" s="16"/>
      <c r="F81" s="17"/>
      <c r="G81" s="17"/>
      <c r="H81" s="18" t="str">
        <f t="shared" si="1"/>
        <v/>
      </c>
      <c r="I81" s="19"/>
      <c r="J81" s="10" t="str">
        <f t="array" ref="J81">IFERROR(INDEX('設定リスト'!$B$2:$B$4,MATCH(I81,'設定リスト'!$A$2:$A$4,0)),"")</f>
        <v/>
      </c>
      <c r="K81" s="16"/>
      <c r="L81" s="16"/>
    </row>
    <row r="82" ht="31.5" customHeight="1">
      <c r="A82" s="14"/>
      <c r="B82" s="15"/>
      <c r="C82" s="15"/>
      <c r="D82" s="15"/>
      <c r="E82" s="16"/>
      <c r="F82" s="17"/>
      <c r="G82" s="17"/>
      <c r="H82" s="18" t="str">
        <f t="shared" si="1"/>
        <v/>
      </c>
      <c r="I82" s="19"/>
      <c r="J82" s="10" t="str">
        <f t="array" ref="J82">IFERROR(INDEX('設定リスト'!$B$2:$B$4,MATCH(I82,'設定リスト'!$A$2:$A$4,0)),"")</f>
        <v/>
      </c>
      <c r="K82" s="16"/>
      <c r="L82" s="16"/>
    </row>
    <row r="83" ht="31.5" customHeight="1">
      <c r="A83" s="14"/>
      <c r="B83" s="15"/>
      <c r="C83" s="15"/>
      <c r="D83" s="15"/>
      <c r="E83" s="16"/>
      <c r="F83" s="17"/>
      <c r="G83" s="17"/>
      <c r="H83" s="18" t="str">
        <f t="shared" si="1"/>
        <v/>
      </c>
      <c r="I83" s="19"/>
      <c r="J83" s="10" t="str">
        <f t="array" ref="J83">IFERROR(INDEX('設定リスト'!$B$2:$B$4,MATCH(I83,'設定リスト'!$A$2:$A$4,0)),"")</f>
        <v/>
      </c>
      <c r="K83" s="16"/>
      <c r="L83" s="16"/>
    </row>
    <row r="84" ht="31.5" customHeight="1">
      <c r="A84" s="14"/>
      <c r="B84" s="15"/>
      <c r="C84" s="15"/>
      <c r="D84" s="15"/>
      <c r="E84" s="16"/>
      <c r="F84" s="17"/>
      <c r="G84" s="17"/>
      <c r="H84" s="18" t="str">
        <f t="shared" si="1"/>
        <v/>
      </c>
      <c r="I84" s="19"/>
      <c r="J84" s="10" t="str">
        <f t="array" ref="J84">IFERROR(INDEX('設定リスト'!$B$2:$B$4,MATCH(I84,'設定リスト'!$A$2:$A$4,0)),"")</f>
        <v/>
      </c>
      <c r="K84" s="16"/>
      <c r="L84" s="16"/>
    </row>
    <row r="85" ht="31.5" customHeight="1">
      <c r="A85" s="14"/>
      <c r="B85" s="15"/>
      <c r="C85" s="15"/>
      <c r="D85" s="15"/>
      <c r="E85" s="16"/>
      <c r="F85" s="17"/>
      <c r="G85" s="17"/>
      <c r="H85" s="18" t="str">
        <f t="shared" si="1"/>
        <v/>
      </c>
      <c r="I85" s="19"/>
      <c r="J85" s="10" t="str">
        <f t="array" ref="J85">IFERROR(INDEX('設定リスト'!$B$2:$B$4,MATCH(I85,'設定リスト'!$A$2:$A$4,0)),"")</f>
        <v/>
      </c>
      <c r="K85" s="16"/>
      <c r="L85" s="16"/>
    </row>
    <row r="86" ht="31.5" customHeight="1">
      <c r="A86" s="14"/>
      <c r="B86" s="15"/>
      <c r="C86" s="15"/>
      <c r="D86" s="15"/>
      <c r="E86" s="16"/>
      <c r="F86" s="17"/>
      <c r="G86" s="17"/>
      <c r="H86" s="18" t="str">
        <f t="shared" si="1"/>
        <v/>
      </c>
      <c r="I86" s="19"/>
      <c r="J86" s="10" t="str">
        <f t="array" ref="J86">IFERROR(INDEX('設定リスト'!$B$2:$B$4,MATCH(I86,'設定リスト'!$A$2:$A$4,0)),"")</f>
        <v/>
      </c>
      <c r="K86" s="16"/>
      <c r="L86" s="16"/>
    </row>
    <row r="87" ht="31.5" customHeight="1">
      <c r="A87" s="14"/>
      <c r="B87" s="15"/>
      <c r="C87" s="15"/>
      <c r="D87" s="15"/>
      <c r="E87" s="16"/>
      <c r="F87" s="17"/>
      <c r="G87" s="17"/>
      <c r="H87" s="18" t="str">
        <f t="shared" si="1"/>
        <v/>
      </c>
      <c r="I87" s="19"/>
      <c r="J87" s="10" t="str">
        <f t="array" ref="J87">IFERROR(INDEX('設定リスト'!$B$2:$B$4,MATCH(I87,'設定リスト'!$A$2:$A$4,0)),"")</f>
        <v/>
      </c>
      <c r="K87" s="16"/>
      <c r="L87" s="16"/>
    </row>
    <row r="88" ht="31.5" customHeight="1">
      <c r="A88" s="14"/>
      <c r="B88" s="15"/>
      <c r="C88" s="15"/>
      <c r="D88" s="15"/>
      <c r="E88" s="16"/>
      <c r="F88" s="17"/>
      <c r="G88" s="17"/>
      <c r="H88" s="18" t="str">
        <f t="shared" si="1"/>
        <v/>
      </c>
      <c r="I88" s="19"/>
      <c r="J88" s="10" t="str">
        <f t="array" ref="J88">IFERROR(INDEX('設定リスト'!$B$2:$B$4,MATCH(I88,'設定リスト'!$A$2:$A$4,0)),"")</f>
        <v/>
      </c>
      <c r="K88" s="16"/>
      <c r="L88" s="16"/>
    </row>
    <row r="89" ht="31.5" customHeight="1">
      <c r="A89" s="14"/>
      <c r="B89" s="15"/>
      <c r="C89" s="15"/>
      <c r="D89" s="15"/>
      <c r="E89" s="16"/>
      <c r="F89" s="17"/>
      <c r="G89" s="17"/>
      <c r="H89" s="18" t="str">
        <f t="shared" si="1"/>
        <v/>
      </c>
      <c r="I89" s="19"/>
      <c r="J89" s="10" t="str">
        <f t="array" ref="J89">IFERROR(INDEX('設定リスト'!$B$2:$B$4,MATCH(I89,'設定リスト'!$A$2:$A$4,0)),"")</f>
        <v/>
      </c>
      <c r="K89" s="16"/>
      <c r="L89" s="16"/>
    </row>
    <row r="90" ht="31.5" customHeight="1">
      <c r="A90" s="14"/>
      <c r="B90" s="15"/>
      <c r="C90" s="15"/>
      <c r="D90" s="15"/>
      <c r="E90" s="16"/>
      <c r="F90" s="17"/>
      <c r="G90" s="17"/>
      <c r="H90" s="18" t="str">
        <f t="shared" si="1"/>
        <v/>
      </c>
      <c r="I90" s="19"/>
      <c r="J90" s="10" t="str">
        <f t="array" ref="J90">IFERROR(INDEX('設定リスト'!$B$2:$B$4,MATCH(I90,'設定リスト'!$A$2:$A$4,0)),"")</f>
        <v/>
      </c>
      <c r="K90" s="16"/>
      <c r="L90" s="16"/>
    </row>
    <row r="91" ht="31.5" customHeight="1">
      <c r="A91" s="14"/>
      <c r="B91" s="15"/>
      <c r="C91" s="15"/>
      <c r="D91" s="15"/>
      <c r="E91" s="16"/>
      <c r="F91" s="17"/>
      <c r="G91" s="17"/>
      <c r="H91" s="18" t="str">
        <f t="shared" si="1"/>
        <v/>
      </c>
      <c r="I91" s="19"/>
      <c r="J91" s="10" t="str">
        <f t="array" ref="J91">IFERROR(INDEX('設定リスト'!$B$2:$B$4,MATCH(I91,'設定リスト'!$A$2:$A$4,0)),"")</f>
        <v/>
      </c>
      <c r="K91" s="16"/>
      <c r="L91" s="16"/>
    </row>
    <row r="92" ht="31.5" customHeight="1">
      <c r="A92" s="14"/>
      <c r="B92" s="15"/>
      <c r="C92" s="15"/>
      <c r="D92" s="15"/>
      <c r="E92" s="16"/>
      <c r="F92" s="17"/>
      <c r="G92" s="17"/>
      <c r="H92" s="18" t="str">
        <f t="shared" si="1"/>
        <v/>
      </c>
      <c r="I92" s="19"/>
      <c r="J92" s="10" t="str">
        <f t="array" ref="J92">IFERROR(INDEX('設定リスト'!$B$2:$B$4,MATCH(I92,'設定リスト'!$A$2:$A$4,0)),"")</f>
        <v/>
      </c>
      <c r="K92" s="16"/>
      <c r="L92" s="16"/>
    </row>
    <row r="93" ht="31.5" customHeight="1">
      <c r="A93" s="14"/>
      <c r="B93" s="15"/>
      <c r="C93" s="15"/>
      <c r="D93" s="15"/>
      <c r="E93" s="16"/>
      <c r="F93" s="17"/>
      <c r="G93" s="17"/>
      <c r="H93" s="18" t="str">
        <f t="shared" si="1"/>
        <v/>
      </c>
      <c r="I93" s="19"/>
      <c r="J93" s="10" t="str">
        <f t="array" ref="J93">IFERROR(INDEX('設定リスト'!$B$2:$B$4,MATCH(I93,'設定リスト'!$A$2:$A$4,0)),"")</f>
        <v/>
      </c>
      <c r="K93" s="16"/>
      <c r="L93" s="16"/>
    </row>
    <row r="94" ht="31.5" customHeight="1">
      <c r="A94" s="14"/>
      <c r="B94" s="15"/>
      <c r="C94" s="15"/>
      <c r="D94" s="15"/>
      <c r="E94" s="16"/>
      <c r="F94" s="17"/>
      <c r="G94" s="17"/>
      <c r="H94" s="18" t="str">
        <f t="shared" si="1"/>
        <v/>
      </c>
      <c r="I94" s="19"/>
      <c r="J94" s="10" t="str">
        <f t="array" ref="J94">IFERROR(INDEX('設定リスト'!$B$2:$B$4,MATCH(I94,'設定リスト'!$A$2:$A$4,0)),"")</f>
        <v/>
      </c>
      <c r="K94" s="16"/>
      <c r="L94" s="16"/>
    </row>
    <row r="95" ht="31.5" customHeight="1">
      <c r="A95" s="14"/>
      <c r="B95" s="15"/>
      <c r="C95" s="15"/>
      <c r="D95" s="15"/>
      <c r="E95" s="16"/>
      <c r="F95" s="17"/>
      <c r="G95" s="17"/>
      <c r="H95" s="18" t="str">
        <f t="shared" si="1"/>
        <v/>
      </c>
      <c r="I95" s="19"/>
      <c r="J95" s="10" t="str">
        <f t="array" ref="J95">IFERROR(INDEX('設定リスト'!$B$2:$B$4,MATCH(I95,'設定リスト'!$A$2:$A$4,0)),"")</f>
        <v/>
      </c>
      <c r="K95" s="16"/>
      <c r="L95" s="16"/>
    </row>
    <row r="96" ht="31.5" customHeight="1">
      <c r="A96" s="14"/>
      <c r="B96" s="15"/>
      <c r="C96" s="15"/>
      <c r="D96" s="15"/>
      <c r="E96" s="16"/>
      <c r="F96" s="17"/>
      <c r="G96" s="17"/>
      <c r="H96" s="18" t="str">
        <f t="shared" si="1"/>
        <v/>
      </c>
      <c r="I96" s="19"/>
      <c r="J96" s="10" t="str">
        <f t="array" ref="J96">IFERROR(INDEX('設定リスト'!$B$2:$B$4,MATCH(I96,'設定リスト'!$A$2:$A$4,0)),"")</f>
        <v/>
      </c>
      <c r="K96" s="16"/>
      <c r="L96" s="16"/>
    </row>
    <row r="97" ht="31.5" customHeight="1">
      <c r="A97" s="14"/>
      <c r="B97" s="15"/>
      <c r="C97" s="15"/>
      <c r="D97" s="15"/>
      <c r="E97" s="16"/>
      <c r="F97" s="17"/>
      <c r="G97" s="17"/>
      <c r="H97" s="18" t="str">
        <f t="shared" si="1"/>
        <v/>
      </c>
      <c r="I97" s="19"/>
      <c r="J97" s="10" t="str">
        <f t="array" ref="J97">IFERROR(INDEX('設定リスト'!$B$2:$B$4,MATCH(I97,'設定リスト'!$A$2:$A$4,0)),"")</f>
        <v/>
      </c>
      <c r="K97" s="16"/>
      <c r="L97" s="16"/>
    </row>
    <row r="98" ht="31.5" customHeight="1">
      <c r="A98" s="14"/>
      <c r="B98" s="15"/>
      <c r="C98" s="15"/>
      <c r="D98" s="15"/>
      <c r="E98" s="16"/>
      <c r="F98" s="17"/>
      <c r="G98" s="17"/>
      <c r="H98" s="18" t="str">
        <f t="shared" si="1"/>
        <v/>
      </c>
      <c r="I98" s="19"/>
      <c r="J98" s="10" t="str">
        <f t="array" ref="J98">IFERROR(INDEX('設定リスト'!$B$2:$B$4,MATCH(I98,'設定リスト'!$A$2:$A$4,0)),"")</f>
        <v/>
      </c>
      <c r="K98" s="16"/>
      <c r="L98" s="16"/>
    </row>
    <row r="99" ht="31.5" customHeight="1">
      <c r="A99" s="14"/>
      <c r="B99" s="15"/>
      <c r="C99" s="15"/>
      <c r="D99" s="15"/>
      <c r="E99" s="16"/>
      <c r="F99" s="17"/>
      <c r="G99" s="17"/>
      <c r="H99" s="18" t="str">
        <f t="shared" si="1"/>
        <v/>
      </c>
      <c r="I99" s="19"/>
      <c r="J99" s="10" t="str">
        <f t="array" ref="J99">IFERROR(INDEX('設定リスト'!$B$2:$B$4,MATCH(I99,'設定リスト'!$A$2:$A$4,0)),"")</f>
        <v/>
      </c>
      <c r="K99" s="16"/>
      <c r="L99" s="16"/>
    </row>
    <row r="100" ht="31.5" customHeight="1">
      <c r="A100" s="14"/>
      <c r="B100" s="15"/>
      <c r="C100" s="15"/>
      <c r="D100" s="15"/>
      <c r="E100" s="16"/>
      <c r="F100" s="17"/>
      <c r="G100" s="17"/>
      <c r="H100" s="18" t="str">
        <f t="shared" si="1"/>
        <v/>
      </c>
      <c r="I100" s="19"/>
      <c r="J100" s="10" t="str">
        <f t="array" ref="J100">IFERROR(INDEX('設定リスト'!$B$2:$B$4,MATCH(I100,'設定リスト'!$A$2:$A$4,0)),"")</f>
        <v/>
      </c>
      <c r="K100" s="16"/>
      <c r="L100" s="16"/>
    </row>
    <row r="101" ht="31.5" customHeight="1">
      <c r="A101" s="14"/>
      <c r="B101" s="15"/>
      <c r="C101" s="15"/>
      <c r="D101" s="15"/>
      <c r="E101" s="16"/>
      <c r="F101" s="17"/>
      <c r="G101" s="17"/>
      <c r="H101" s="18" t="str">
        <f t="shared" si="1"/>
        <v/>
      </c>
      <c r="I101" s="19"/>
      <c r="J101" s="10" t="str">
        <f t="array" ref="J101">IFERROR(INDEX('設定リスト'!$B$2:$B$4,MATCH(I101,'設定リスト'!$A$2:$A$4,0)),"")</f>
        <v/>
      </c>
      <c r="K101" s="16"/>
      <c r="L101" s="16"/>
    </row>
    <row r="102" ht="31.5" customHeight="1">
      <c r="A102" s="14"/>
      <c r="B102" s="15"/>
      <c r="C102" s="15"/>
      <c r="D102" s="15"/>
      <c r="E102" s="16"/>
      <c r="F102" s="17"/>
      <c r="G102" s="17"/>
      <c r="H102" s="18" t="str">
        <f t="shared" si="1"/>
        <v/>
      </c>
      <c r="I102" s="19"/>
      <c r="J102" s="10" t="str">
        <f t="array" ref="J102">IFERROR(INDEX('設定リスト'!$B$2:$B$4,MATCH(I102,'設定リスト'!$A$2:$A$4,0)),"")</f>
        <v/>
      </c>
      <c r="K102" s="16"/>
      <c r="L102" s="16"/>
    </row>
    <row r="103" ht="31.5" customHeight="1">
      <c r="A103" s="14"/>
      <c r="B103" s="15"/>
      <c r="C103" s="15"/>
      <c r="D103" s="15"/>
      <c r="E103" s="16"/>
      <c r="F103" s="17"/>
      <c r="G103" s="17"/>
      <c r="H103" s="18" t="str">
        <f t="shared" si="1"/>
        <v/>
      </c>
      <c r="I103" s="19"/>
      <c r="J103" s="10" t="str">
        <f t="array" ref="J103">IFERROR(INDEX('設定リスト'!$B$2:$B$4,MATCH(I103,'設定リスト'!$A$2:$A$4,0)),"")</f>
        <v/>
      </c>
      <c r="K103" s="16"/>
      <c r="L103" s="16"/>
    </row>
    <row r="104" ht="31.5" customHeight="1">
      <c r="A104" s="14"/>
      <c r="B104" s="15"/>
      <c r="C104" s="15"/>
      <c r="D104" s="15"/>
      <c r="E104" s="16"/>
      <c r="F104" s="17"/>
      <c r="G104" s="17"/>
      <c r="H104" s="18" t="str">
        <f t="shared" si="1"/>
        <v/>
      </c>
      <c r="I104" s="19"/>
      <c r="J104" s="10" t="str">
        <f t="array" ref="J104">IFERROR(INDEX('設定リスト'!$B$2:$B$4,MATCH(I104,'設定リスト'!$A$2:$A$4,0)),"")</f>
        <v/>
      </c>
      <c r="K104" s="16"/>
      <c r="L104" s="16"/>
    </row>
    <row r="105" ht="31.5" customHeight="1">
      <c r="A105" s="14"/>
      <c r="B105" s="15"/>
      <c r="C105" s="15"/>
      <c r="D105" s="15"/>
      <c r="E105" s="16"/>
      <c r="F105" s="17"/>
      <c r="G105" s="17"/>
      <c r="H105" s="18" t="str">
        <f t="shared" si="1"/>
        <v/>
      </c>
      <c r="I105" s="19"/>
      <c r="J105" s="10" t="str">
        <f t="array" ref="J105">IFERROR(INDEX('設定リスト'!$B$2:$B$4,MATCH(I105,'設定リスト'!$A$2:$A$4,0)),"")</f>
        <v/>
      </c>
      <c r="K105" s="16"/>
      <c r="L105" s="16"/>
    </row>
    <row r="106" ht="31.5" customHeight="1">
      <c r="A106" s="14"/>
      <c r="B106" s="15"/>
      <c r="C106" s="15"/>
      <c r="D106" s="15"/>
      <c r="E106" s="16"/>
      <c r="F106" s="17"/>
      <c r="G106" s="17"/>
      <c r="H106" s="18" t="str">
        <f t="shared" si="1"/>
        <v/>
      </c>
      <c r="I106" s="19"/>
      <c r="J106" s="10" t="str">
        <f t="array" ref="J106">IFERROR(INDEX('設定リスト'!$B$2:$B$4,MATCH(I106,'設定リスト'!$A$2:$A$4,0)),"")</f>
        <v/>
      </c>
      <c r="K106" s="16"/>
      <c r="L106" s="16"/>
    </row>
    <row r="107" ht="31.5" customHeight="1">
      <c r="A107" s="14"/>
      <c r="B107" s="15"/>
      <c r="C107" s="15"/>
      <c r="D107" s="15"/>
      <c r="E107" s="16"/>
      <c r="F107" s="17"/>
      <c r="G107" s="17"/>
      <c r="H107" s="18" t="str">
        <f t="shared" si="1"/>
        <v/>
      </c>
      <c r="I107" s="19"/>
      <c r="J107" s="10" t="str">
        <f t="array" ref="J107">IFERROR(INDEX('設定リスト'!$B$2:$B$4,MATCH(I107,'設定リスト'!$A$2:$A$4,0)),"")</f>
        <v/>
      </c>
      <c r="K107" s="16"/>
      <c r="L107" s="16"/>
    </row>
    <row r="108" ht="31.5" customHeight="1">
      <c r="A108" s="14"/>
      <c r="B108" s="15"/>
      <c r="C108" s="15"/>
      <c r="D108" s="15"/>
      <c r="E108" s="16"/>
      <c r="F108" s="17"/>
      <c r="G108" s="17"/>
      <c r="H108" s="18" t="str">
        <f t="shared" si="1"/>
        <v/>
      </c>
      <c r="I108" s="19"/>
      <c r="J108" s="10" t="str">
        <f t="array" ref="J108">IFERROR(INDEX('設定リスト'!$B$2:$B$4,MATCH(I108,'設定リスト'!$A$2:$A$4,0)),"")</f>
        <v/>
      </c>
      <c r="K108" s="16"/>
      <c r="L108" s="16"/>
    </row>
    <row r="109" ht="31.5" customHeight="1">
      <c r="A109" s="14"/>
      <c r="B109" s="15"/>
      <c r="C109" s="15"/>
      <c r="D109" s="15"/>
      <c r="E109" s="16"/>
      <c r="F109" s="17"/>
      <c r="G109" s="17"/>
      <c r="H109" s="18" t="str">
        <f t="shared" si="1"/>
        <v/>
      </c>
      <c r="I109" s="19"/>
      <c r="J109" s="10" t="str">
        <f t="array" ref="J109">IFERROR(INDEX('設定リスト'!$B$2:$B$4,MATCH(I109,'設定リスト'!$A$2:$A$4,0)),"")</f>
        <v/>
      </c>
      <c r="K109" s="16"/>
      <c r="L109" s="16"/>
    </row>
    <row r="110" ht="31.5" customHeight="1">
      <c r="A110" s="14"/>
      <c r="B110" s="15"/>
      <c r="C110" s="15"/>
      <c r="D110" s="15"/>
      <c r="E110" s="16"/>
      <c r="F110" s="17"/>
      <c r="G110" s="17"/>
      <c r="H110" s="18" t="str">
        <f t="shared" si="1"/>
        <v/>
      </c>
      <c r="I110" s="19"/>
      <c r="J110" s="10" t="str">
        <f t="array" ref="J110">IFERROR(INDEX('設定リスト'!$B$2:$B$4,MATCH(I110,'設定リスト'!$A$2:$A$4,0)),"")</f>
        <v/>
      </c>
      <c r="K110" s="16"/>
      <c r="L110" s="16"/>
    </row>
    <row r="111" ht="31.5" customHeight="1">
      <c r="A111" s="14"/>
      <c r="B111" s="15"/>
      <c r="C111" s="15"/>
      <c r="D111" s="15"/>
      <c r="E111" s="16"/>
      <c r="F111" s="17"/>
      <c r="G111" s="17"/>
      <c r="H111" s="18" t="str">
        <f t="shared" si="1"/>
        <v/>
      </c>
      <c r="I111" s="19"/>
      <c r="J111" s="10" t="str">
        <f t="array" ref="J111">IFERROR(INDEX('設定リスト'!$B$2:$B$4,MATCH(I111,'設定リスト'!$A$2:$A$4,0)),"")</f>
        <v/>
      </c>
      <c r="K111" s="16"/>
      <c r="L111" s="16"/>
    </row>
    <row r="112" ht="31.5" customHeight="1">
      <c r="A112" s="14"/>
      <c r="B112" s="15"/>
      <c r="C112" s="15"/>
      <c r="D112" s="15"/>
      <c r="E112" s="16"/>
      <c r="F112" s="17"/>
      <c r="G112" s="17"/>
      <c r="H112" s="18" t="str">
        <f t="shared" si="1"/>
        <v/>
      </c>
      <c r="I112" s="19"/>
      <c r="J112" s="10" t="str">
        <f t="array" ref="J112">IFERROR(INDEX('設定リスト'!$B$2:$B$4,MATCH(I112,'設定リスト'!$A$2:$A$4,0)),"")</f>
        <v/>
      </c>
      <c r="K112" s="16"/>
      <c r="L112" s="16"/>
    </row>
    <row r="113" ht="31.5" customHeight="1">
      <c r="A113" s="14"/>
      <c r="B113" s="15"/>
      <c r="C113" s="15"/>
      <c r="D113" s="15"/>
      <c r="E113" s="16"/>
      <c r="F113" s="17"/>
      <c r="G113" s="17"/>
      <c r="H113" s="18" t="str">
        <f t="shared" si="1"/>
        <v/>
      </c>
      <c r="I113" s="19"/>
      <c r="J113" s="10" t="str">
        <f t="array" ref="J113">IFERROR(INDEX('設定リスト'!$B$2:$B$4,MATCH(I113,'設定リスト'!$A$2:$A$4,0)),"")</f>
        <v/>
      </c>
      <c r="K113" s="16"/>
      <c r="L113" s="16"/>
    </row>
    <row r="114" ht="31.5" customHeight="1">
      <c r="A114" s="14"/>
      <c r="B114" s="15"/>
      <c r="C114" s="15"/>
      <c r="D114" s="15"/>
      <c r="E114" s="16"/>
      <c r="F114" s="17"/>
      <c r="G114" s="17"/>
      <c r="H114" s="18" t="str">
        <f t="shared" si="1"/>
        <v/>
      </c>
      <c r="I114" s="19"/>
      <c r="J114" s="10" t="str">
        <f t="array" ref="J114">IFERROR(INDEX('設定リスト'!$B$2:$B$4,MATCH(I114,'設定リスト'!$A$2:$A$4,0)),"")</f>
        <v/>
      </c>
      <c r="K114" s="16"/>
      <c r="L114" s="16"/>
    </row>
    <row r="115" ht="31.5" customHeight="1">
      <c r="A115" s="14"/>
      <c r="B115" s="15"/>
      <c r="C115" s="15"/>
      <c r="D115" s="15"/>
      <c r="E115" s="16"/>
      <c r="F115" s="17"/>
      <c r="G115" s="17"/>
      <c r="H115" s="18" t="str">
        <f t="shared" si="1"/>
        <v/>
      </c>
      <c r="I115" s="19"/>
      <c r="J115" s="10" t="str">
        <f t="array" ref="J115">IFERROR(INDEX('設定リスト'!$B$2:$B$4,MATCH(I115,'設定リスト'!$A$2:$A$4,0)),"")</f>
        <v/>
      </c>
      <c r="K115" s="16"/>
      <c r="L115" s="16"/>
    </row>
    <row r="116" ht="31.5" customHeight="1">
      <c r="A116" s="14"/>
      <c r="B116" s="15"/>
      <c r="C116" s="15"/>
      <c r="D116" s="15"/>
      <c r="E116" s="16"/>
      <c r="F116" s="17"/>
      <c r="G116" s="17"/>
      <c r="H116" s="18" t="str">
        <f t="shared" si="1"/>
        <v/>
      </c>
      <c r="I116" s="19"/>
      <c r="J116" s="10" t="str">
        <f t="array" ref="J116">IFERROR(INDEX('設定リスト'!$B$2:$B$4,MATCH(I116,'設定リスト'!$A$2:$A$4,0)),"")</f>
        <v/>
      </c>
      <c r="K116" s="16"/>
      <c r="L116" s="16"/>
    </row>
    <row r="117" ht="31.5" customHeight="1">
      <c r="A117" s="14"/>
      <c r="B117" s="15"/>
      <c r="C117" s="15"/>
      <c r="D117" s="15"/>
      <c r="E117" s="16"/>
      <c r="F117" s="17"/>
      <c r="G117" s="17"/>
      <c r="H117" s="18" t="str">
        <f t="shared" si="1"/>
        <v/>
      </c>
      <c r="I117" s="19"/>
      <c r="J117" s="10" t="str">
        <f t="array" ref="J117">IFERROR(INDEX('設定リスト'!$B$2:$B$4,MATCH(I117,'設定リスト'!$A$2:$A$4,0)),"")</f>
        <v/>
      </c>
      <c r="K117" s="16"/>
      <c r="L117" s="16"/>
    </row>
    <row r="118" ht="31.5" customHeight="1">
      <c r="A118" s="14"/>
      <c r="B118" s="15"/>
      <c r="C118" s="15"/>
      <c r="D118" s="15"/>
      <c r="E118" s="16"/>
      <c r="F118" s="17"/>
      <c r="G118" s="17"/>
      <c r="H118" s="18" t="str">
        <f t="shared" si="1"/>
        <v/>
      </c>
      <c r="I118" s="19"/>
      <c r="J118" s="10" t="str">
        <f t="array" ref="J118">IFERROR(INDEX('設定リスト'!$B$2:$B$4,MATCH(I118,'設定リスト'!$A$2:$A$4,0)),"")</f>
        <v/>
      </c>
      <c r="K118" s="16"/>
      <c r="L118" s="16"/>
    </row>
    <row r="119" ht="31.5" customHeight="1">
      <c r="A119" s="14"/>
      <c r="B119" s="15"/>
      <c r="C119" s="15"/>
      <c r="D119" s="15"/>
      <c r="E119" s="16"/>
      <c r="F119" s="17"/>
      <c r="G119" s="17"/>
      <c r="H119" s="18" t="str">
        <f t="shared" si="1"/>
        <v/>
      </c>
      <c r="I119" s="19"/>
      <c r="J119" s="10" t="str">
        <f t="array" ref="J119">IFERROR(INDEX('設定リスト'!$B$2:$B$4,MATCH(I119,'設定リスト'!$A$2:$A$4,0)),"")</f>
        <v/>
      </c>
      <c r="K119" s="16"/>
      <c r="L119" s="16"/>
    </row>
    <row r="120" ht="31.5" customHeight="1">
      <c r="A120" s="14"/>
      <c r="B120" s="15"/>
      <c r="C120" s="15"/>
      <c r="D120" s="15"/>
      <c r="E120" s="16"/>
      <c r="F120" s="17"/>
      <c r="G120" s="17"/>
      <c r="H120" s="18" t="str">
        <f t="shared" si="1"/>
        <v/>
      </c>
      <c r="I120" s="19"/>
      <c r="J120" s="10" t="str">
        <f t="array" ref="J120">IFERROR(INDEX('設定リスト'!$B$2:$B$4,MATCH(I120,'設定リスト'!$A$2:$A$4,0)),"")</f>
        <v/>
      </c>
      <c r="K120" s="16"/>
      <c r="L120" s="16"/>
    </row>
    <row r="121" ht="31.5" customHeight="1">
      <c r="A121" s="14"/>
      <c r="B121" s="15"/>
      <c r="C121" s="15"/>
      <c r="D121" s="15"/>
      <c r="E121" s="16"/>
      <c r="F121" s="17"/>
      <c r="G121" s="17"/>
      <c r="H121" s="18" t="str">
        <f t="shared" si="1"/>
        <v/>
      </c>
      <c r="I121" s="19"/>
      <c r="J121" s="10" t="str">
        <f t="array" ref="J121">IFERROR(INDEX('設定リスト'!$B$2:$B$4,MATCH(I121,'設定リスト'!$A$2:$A$4,0)),"")</f>
        <v/>
      </c>
      <c r="K121" s="16"/>
      <c r="L121" s="16"/>
    </row>
    <row r="122" ht="31.5" customHeight="1">
      <c r="A122" s="14"/>
      <c r="B122" s="15"/>
      <c r="C122" s="15"/>
      <c r="D122" s="15"/>
      <c r="E122" s="16"/>
      <c r="F122" s="17"/>
      <c r="G122" s="17"/>
      <c r="H122" s="18" t="str">
        <f t="shared" si="1"/>
        <v/>
      </c>
      <c r="I122" s="19"/>
      <c r="J122" s="10" t="str">
        <f t="array" ref="J122">IFERROR(INDEX('設定リスト'!$B$2:$B$4,MATCH(I122,'設定リスト'!$A$2:$A$4,0)),"")</f>
        <v/>
      </c>
      <c r="K122" s="16"/>
      <c r="L122" s="16"/>
    </row>
    <row r="123" ht="31.5" customHeight="1">
      <c r="A123" s="14"/>
      <c r="B123" s="15"/>
      <c r="C123" s="15"/>
      <c r="D123" s="15"/>
      <c r="E123" s="16"/>
      <c r="F123" s="17"/>
      <c r="G123" s="17"/>
      <c r="H123" s="18" t="str">
        <f t="shared" si="1"/>
        <v/>
      </c>
      <c r="I123" s="19"/>
      <c r="J123" s="10" t="str">
        <f t="array" ref="J123">IFERROR(INDEX('設定リスト'!$B$2:$B$4,MATCH(I123,'設定リスト'!$A$2:$A$4,0)),"")</f>
        <v/>
      </c>
      <c r="K123" s="16"/>
      <c r="L123" s="16"/>
    </row>
    <row r="124" ht="31.5" customHeight="1">
      <c r="A124" s="14"/>
      <c r="B124" s="15"/>
      <c r="C124" s="15"/>
      <c r="D124" s="15"/>
      <c r="E124" s="16"/>
      <c r="F124" s="17"/>
      <c r="G124" s="17"/>
      <c r="H124" s="18" t="str">
        <f t="shared" si="1"/>
        <v/>
      </c>
      <c r="I124" s="19"/>
      <c r="J124" s="10" t="str">
        <f t="array" ref="J124">IFERROR(INDEX('設定リスト'!$B$2:$B$4,MATCH(I124,'設定リスト'!$A$2:$A$4,0)),"")</f>
        <v/>
      </c>
      <c r="K124" s="16"/>
      <c r="L124" s="16"/>
    </row>
    <row r="125" ht="31.5" customHeight="1">
      <c r="A125" s="14"/>
      <c r="B125" s="15"/>
      <c r="C125" s="15"/>
      <c r="D125" s="15"/>
      <c r="E125" s="16"/>
      <c r="F125" s="17"/>
      <c r="G125" s="17"/>
      <c r="H125" s="18" t="str">
        <f t="shared" si="1"/>
        <v/>
      </c>
      <c r="I125" s="19"/>
      <c r="J125" s="10" t="str">
        <f t="array" ref="J125">IFERROR(INDEX('設定リスト'!$B$2:$B$4,MATCH(I125,'設定リスト'!$A$2:$A$4,0)),"")</f>
        <v/>
      </c>
      <c r="K125" s="16"/>
      <c r="L125" s="16"/>
    </row>
    <row r="126" ht="31.5" customHeight="1">
      <c r="A126" s="14"/>
      <c r="B126" s="15"/>
      <c r="C126" s="15"/>
      <c r="D126" s="15"/>
      <c r="E126" s="16"/>
      <c r="F126" s="17"/>
      <c r="G126" s="17"/>
      <c r="H126" s="18" t="str">
        <f t="shared" si="1"/>
        <v/>
      </c>
      <c r="I126" s="19"/>
      <c r="J126" s="10" t="str">
        <f t="array" ref="J126">IFERROR(INDEX('設定リスト'!$B$2:$B$4,MATCH(I126,'設定リスト'!$A$2:$A$4,0)),"")</f>
        <v/>
      </c>
      <c r="K126" s="16"/>
      <c r="L126" s="16"/>
    </row>
    <row r="127" ht="31.5" customHeight="1">
      <c r="A127" s="14"/>
      <c r="B127" s="15"/>
      <c r="C127" s="15"/>
      <c r="D127" s="15"/>
      <c r="E127" s="16"/>
      <c r="F127" s="17"/>
      <c r="G127" s="17"/>
      <c r="H127" s="18" t="str">
        <f t="shared" si="1"/>
        <v/>
      </c>
      <c r="I127" s="19"/>
      <c r="J127" s="10" t="str">
        <f t="array" ref="J127">IFERROR(INDEX('設定リスト'!$B$2:$B$4,MATCH(I127,'設定リスト'!$A$2:$A$4,0)),"")</f>
        <v/>
      </c>
      <c r="K127" s="16"/>
      <c r="L127" s="16"/>
    </row>
    <row r="128" ht="31.5" customHeight="1">
      <c r="A128" s="14"/>
      <c r="B128" s="15"/>
      <c r="C128" s="15"/>
      <c r="D128" s="15"/>
      <c r="E128" s="16"/>
      <c r="F128" s="17"/>
      <c r="G128" s="17"/>
      <c r="H128" s="18" t="str">
        <f t="shared" si="1"/>
        <v/>
      </c>
      <c r="I128" s="19"/>
      <c r="J128" s="10" t="str">
        <f t="array" ref="J128">IFERROR(INDEX('設定リスト'!$B$2:$B$4,MATCH(I128,'設定リスト'!$A$2:$A$4,0)),"")</f>
        <v/>
      </c>
      <c r="K128" s="16"/>
      <c r="L128" s="16"/>
    </row>
    <row r="129" ht="31.5" customHeight="1">
      <c r="A129" s="14"/>
      <c r="B129" s="15"/>
      <c r="C129" s="15"/>
      <c r="D129" s="15"/>
      <c r="E129" s="16"/>
      <c r="F129" s="17"/>
      <c r="G129" s="17"/>
      <c r="H129" s="18" t="str">
        <f t="shared" si="1"/>
        <v/>
      </c>
      <c r="I129" s="19"/>
      <c r="J129" s="10" t="str">
        <f t="array" ref="J129">IFERROR(INDEX('設定リスト'!$B$2:$B$4,MATCH(I129,'設定リスト'!$A$2:$A$4,0)),"")</f>
        <v/>
      </c>
      <c r="K129" s="16"/>
      <c r="L129" s="16"/>
    </row>
    <row r="130" ht="31.5" customHeight="1">
      <c r="A130" s="14"/>
      <c r="B130" s="15"/>
      <c r="C130" s="15"/>
      <c r="D130" s="15"/>
      <c r="E130" s="16"/>
      <c r="F130" s="17"/>
      <c r="G130" s="17"/>
      <c r="H130" s="18" t="str">
        <f t="shared" si="1"/>
        <v/>
      </c>
      <c r="I130" s="19"/>
      <c r="J130" s="10" t="str">
        <f t="array" ref="J130">IFERROR(INDEX('設定リスト'!$B$2:$B$4,MATCH(I130,'設定リスト'!$A$2:$A$4,0)),"")</f>
        <v/>
      </c>
      <c r="K130" s="16"/>
      <c r="L130" s="16"/>
    </row>
    <row r="131" ht="31.5" customHeight="1">
      <c r="A131" s="14"/>
      <c r="B131" s="15"/>
      <c r="C131" s="15"/>
      <c r="D131" s="15"/>
      <c r="E131" s="16"/>
      <c r="F131" s="17"/>
      <c r="G131" s="17"/>
      <c r="H131" s="18" t="str">
        <f t="shared" si="1"/>
        <v/>
      </c>
      <c r="I131" s="19"/>
      <c r="J131" s="10" t="str">
        <f t="array" ref="J131">IFERROR(INDEX('設定リスト'!$B$2:$B$4,MATCH(I131,'設定リスト'!$A$2:$A$4,0)),"")</f>
        <v/>
      </c>
      <c r="K131" s="16"/>
      <c r="L131" s="16"/>
    </row>
    <row r="132" ht="31.5" customHeight="1">
      <c r="A132" s="14"/>
      <c r="B132" s="15"/>
      <c r="C132" s="15"/>
      <c r="D132" s="15"/>
      <c r="E132" s="16"/>
      <c r="F132" s="17"/>
      <c r="G132" s="17"/>
      <c r="H132" s="18" t="str">
        <f t="shared" si="1"/>
        <v/>
      </c>
      <c r="I132" s="19"/>
      <c r="J132" s="10" t="str">
        <f t="array" ref="J132">IFERROR(INDEX('設定リスト'!$B$2:$B$4,MATCH(I132,'設定リスト'!$A$2:$A$4,0)),"")</f>
        <v/>
      </c>
      <c r="K132" s="16"/>
      <c r="L132" s="16"/>
    </row>
    <row r="133" ht="31.5" customHeight="1">
      <c r="A133" s="14"/>
      <c r="B133" s="15"/>
      <c r="C133" s="15"/>
      <c r="D133" s="15"/>
      <c r="E133" s="16"/>
      <c r="F133" s="17"/>
      <c r="G133" s="17"/>
      <c r="H133" s="18" t="str">
        <f t="shared" si="1"/>
        <v/>
      </c>
      <c r="I133" s="19"/>
      <c r="J133" s="10" t="str">
        <f t="array" ref="J133">IFERROR(INDEX('設定リスト'!$B$2:$B$4,MATCH(I133,'設定リスト'!$A$2:$A$4,0)),"")</f>
        <v/>
      </c>
      <c r="K133" s="16"/>
      <c r="L133" s="16"/>
    </row>
    <row r="134" ht="31.5" customHeight="1">
      <c r="A134" s="14"/>
      <c r="B134" s="15"/>
      <c r="C134" s="15"/>
      <c r="D134" s="15"/>
      <c r="E134" s="16"/>
      <c r="F134" s="17"/>
      <c r="G134" s="17"/>
      <c r="H134" s="18" t="str">
        <f t="shared" si="1"/>
        <v/>
      </c>
      <c r="I134" s="19"/>
      <c r="J134" s="10" t="str">
        <f t="array" ref="J134">IFERROR(INDEX('設定リスト'!$B$2:$B$4,MATCH(I134,'設定リスト'!$A$2:$A$4,0)),"")</f>
        <v/>
      </c>
      <c r="K134" s="16"/>
      <c r="L134" s="16"/>
    </row>
    <row r="135" ht="31.5" customHeight="1">
      <c r="A135" s="14"/>
      <c r="B135" s="15"/>
      <c r="C135" s="15"/>
      <c r="D135" s="15"/>
      <c r="E135" s="16"/>
      <c r="F135" s="17"/>
      <c r="G135" s="17"/>
      <c r="H135" s="18" t="str">
        <f t="shared" si="1"/>
        <v/>
      </c>
      <c r="I135" s="19"/>
      <c r="J135" s="10" t="str">
        <f t="array" ref="J135">IFERROR(INDEX('設定リスト'!$B$2:$B$4,MATCH(I135,'設定リスト'!$A$2:$A$4,0)),"")</f>
        <v/>
      </c>
      <c r="K135" s="16"/>
      <c r="L135" s="16"/>
    </row>
    <row r="136" ht="31.5" customHeight="1">
      <c r="A136" s="14"/>
      <c r="B136" s="15"/>
      <c r="C136" s="15"/>
      <c r="D136" s="15"/>
      <c r="E136" s="16"/>
      <c r="F136" s="17"/>
      <c r="G136" s="17"/>
      <c r="H136" s="18" t="str">
        <f t="shared" si="1"/>
        <v/>
      </c>
      <c r="I136" s="19"/>
      <c r="J136" s="10" t="str">
        <f t="array" ref="J136">IFERROR(INDEX('設定リスト'!$B$2:$B$4,MATCH(I136,'設定リスト'!$A$2:$A$4,0)),"")</f>
        <v/>
      </c>
      <c r="K136" s="16"/>
      <c r="L136" s="16"/>
    </row>
    <row r="137" ht="31.5" customHeight="1">
      <c r="A137" s="14"/>
      <c r="B137" s="15"/>
      <c r="C137" s="15"/>
      <c r="D137" s="15"/>
      <c r="E137" s="16"/>
      <c r="F137" s="17"/>
      <c r="G137" s="17"/>
      <c r="H137" s="18" t="str">
        <f t="shared" si="1"/>
        <v/>
      </c>
      <c r="I137" s="19"/>
      <c r="J137" s="10" t="str">
        <f t="array" ref="J137">IFERROR(INDEX('設定リスト'!$B$2:$B$4,MATCH(I137,'設定リスト'!$A$2:$A$4,0)),"")</f>
        <v/>
      </c>
      <c r="K137" s="16"/>
      <c r="L137" s="16"/>
    </row>
    <row r="138" ht="31.5" customHeight="1">
      <c r="A138" s="14"/>
      <c r="B138" s="15"/>
      <c r="C138" s="15"/>
      <c r="D138" s="15"/>
      <c r="E138" s="16"/>
      <c r="F138" s="17"/>
      <c r="G138" s="17"/>
      <c r="H138" s="18" t="str">
        <f t="shared" si="1"/>
        <v/>
      </c>
      <c r="I138" s="19"/>
      <c r="J138" s="10" t="str">
        <f t="array" ref="J138">IFERROR(INDEX('設定リスト'!$B$2:$B$4,MATCH(I138,'設定リスト'!$A$2:$A$4,0)),"")</f>
        <v/>
      </c>
      <c r="K138" s="16"/>
      <c r="L138" s="16"/>
    </row>
    <row r="139" ht="31.5" customHeight="1">
      <c r="A139" s="14"/>
      <c r="B139" s="15"/>
      <c r="C139" s="15"/>
      <c r="D139" s="15"/>
      <c r="E139" s="16"/>
      <c r="F139" s="17"/>
      <c r="G139" s="17"/>
      <c r="H139" s="18" t="str">
        <f t="shared" si="1"/>
        <v/>
      </c>
      <c r="I139" s="19"/>
      <c r="J139" s="10" t="str">
        <f t="array" ref="J139">IFERROR(INDEX('設定リスト'!$B$2:$B$4,MATCH(I139,'設定リスト'!$A$2:$A$4,0)),"")</f>
        <v/>
      </c>
      <c r="K139" s="16"/>
      <c r="L139" s="16"/>
    </row>
    <row r="140" ht="31.5" customHeight="1">
      <c r="A140" s="14"/>
      <c r="B140" s="15"/>
      <c r="C140" s="15"/>
      <c r="D140" s="15"/>
      <c r="E140" s="16"/>
      <c r="F140" s="17"/>
      <c r="G140" s="17"/>
      <c r="H140" s="18" t="str">
        <f t="shared" si="1"/>
        <v/>
      </c>
      <c r="I140" s="19"/>
      <c r="J140" s="10" t="str">
        <f t="array" ref="J140">IFERROR(INDEX('設定リスト'!$B$2:$B$4,MATCH(I140,'設定リスト'!$A$2:$A$4,0)),"")</f>
        <v/>
      </c>
      <c r="K140" s="16"/>
      <c r="L140" s="16"/>
    </row>
    <row r="141" ht="31.5" customHeight="1">
      <c r="A141" s="14"/>
      <c r="B141" s="15"/>
      <c r="C141" s="15"/>
      <c r="D141" s="15"/>
      <c r="E141" s="16"/>
      <c r="F141" s="17"/>
      <c r="G141" s="17"/>
      <c r="H141" s="18" t="str">
        <f t="shared" si="1"/>
        <v/>
      </c>
      <c r="I141" s="19"/>
      <c r="J141" s="10" t="str">
        <f t="array" ref="J141">IFERROR(INDEX('設定リスト'!$B$2:$B$4,MATCH(I141,'設定リスト'!$A$2:$A$4,0)),"")</f>
        <v/>
      </c>
      <c r="K141" s="16"/>
      <c r="L141" s="16"/>
    </row>
    <row r="142" ht="31.5" customHeight="1">
      <c r="A142" s="14"/>
      <c r="B142" s="15"/>
      <c r="C142" s="15"/>
      <c r="D142" s="15"/>
      <c r="E142" s="16"/>
      <c r="F142" s="17"/>
      <c r="G142" s="17"/>
      <c r="H142" s="18" t="str">
        <f t="shared" si="1"/>
        <v/>
      </c>
      <c r="I142" s="19"/>
      <c r="J142" s="10" t="str">
        <f t="array" ref="J142">IFERROR(INDEX('設定リスト'!$B$2:$B$4,MATCH(I142,'設定リスト'!$A$2:$A$4,0)),"")</f>
        <v/>
      </c>
      <c r="K142" s="16"/>
      <c r="L142" s="16"/>
    </row>
    <row r="143" ht="31.5" customHeight="1">
      <c r="A143" s="14"/>
      <c r="B143" s="15"/>
      <c r="C143" s="15"/>
      <c r="D143" s="15"/>
      <c r="E143" s="16"/>
      <c r="F143" s="17"/>
      <c r="G143" s="17"/>
      <c r="H143" s="18" t="str">
        <f t="shared" si="1"/>
        <v/>
      </c>
      <c r="I143" s="19"/>
      <c r="J143" s="10" t="str">
        <f t="array" ref="J143">IFERROR(INDEX('設定リスト'!$B$2:$B$4,MATCH(I143,'設定リスト'!$A$2:$A$4,0)),"")</f>
        <v/>
      </c>
      <c r="K143" s="16"/>
      <c r="L143" s="16"/>
    </row>
    <row r="144" ht="31.5" customHeight="1">
      <c r="A144" s="14"/>
      <c r="B144" s="15"/>
      <c r="C144" s="15"/>
      <c r="D144" s="15"/>
      <c r="E144" s="16"/>
      <c r="F144" s="17"/>
      <c r="G144" s="17"/>
      <c r="H144" s="18" t="str">
        <f t="shared" si="1"/>
        <v/>
      </c>
      <c r="I144" s="19"/>
      <c r="J144" s="10" t="str">
        <f t="array" ref="J144">IFERROR(INDEX('設定リスト'!$B$2:$B$4,MATCH(I144,'設定リスト'!$A$2:$A$4,0)),"")</f>
        <v/>
      </c>
      <c r="K144" s="16"/>
      <c r="L144" s="16"/>
    </row>
    <row r="145" ht="31.5" customHeight="1">
      <c r="A145" s="14"/>
      <c r="B145" s="15"/>
      <c r="C145" s="15"/>
      <c r="D145" s="15"/>
      <c r="E145" s="16"/>
      <c r="F145" s="17"/>
      <c r="G145" s="17"/>
      <c r="H145" s="18" t="str">
        <f t="shared" si="1"/>
        <v/>
      </c>
      <c r="I145" s="19"/>
      <c r="J145" s="10" t="str">
        <f t="array" ref="J145">IFERROR(INDEX('設定リスト'!$B$2:$B$4,MATCH(I145,'設定リスト'!$A$2:$A$4,0)),"")</f>
        <v/>
      </c>
      <c r="K145" s="16"/>
      <c r="L145" s="16"/>
    </row>
    <row r="146" ht="31.5" customHeight="1">
      <c r="A146" s="14"/>
      <c r="B146" s="15"/>
      <c r="C146" s="15"/>
      <c r="D146" s="15"/>
      <c r="E146" s="16"/>
      <c r="F146" s="17"/>
      <c r="G146" s="17"/>
      <c r="H146" s="18" t="str">
        <f t="shared" si="1"/>
        <v/>
      </c>
      <c r="I146" s="19"/>
      <c r="J146" s="10" t="str">
        <f t="array" ref="J146">IFERROR(INDEX('設定リスト'!$B$2:$B$4,MATCH(I146,'設定リスト'!$A$2:$A$4,0)),"")</f>
        <v/>
      </c>
      <c r="K146" s="16"/>
      <c r="L146" s="16"/>
    </row>
    <row r="147" ht="31.5" customHeight="1">
      <c r="A147" s="14"/>
      <c r="B147" s="15"/>
      <c r="C147" s="15"/>
      <c r="D147" s="15"/>
      <c r="E147" s="16"/>
      <c r="F147" s="17"/>
      <c r="G147" s="17"/>
      <c r="H147" s="18" t="str">
        <f t="shared" si="1"/>
        <v/>
      </c>
      <c r="I147" s="19"/>
      <c r="J147" s="10" t="str">
        <f t="array" ref="J147">IFERROR(INDEX('設定リスト'!$B$2:$B$4,MATCH(I147,'設定リスト'!$A$2:$A$4,0)),"")</f>
        <v/>
      </c>
      <c r="K147" s="16"/>
      <c r="L147" s="16"/>
    </row>
    <row r="148" ht="31.5" customHeight="1">
      <c r="A148" s="14"/>
      <c r="B148" s="15"/>
      <c r="C148" s="15"/>
      <c r="D148" s="15"/>
      <c r="E148" s="16"/>
      <c r="F148" s="17"/>
      <c r="G148" s="17"/>
      <c r="H148" s="18" t="str">
        <f t="shared" si="1"/>
        <v/>
      </c>
      <c r="I148" s="19"/>
      <c r="J148" s="10" t="str">
        <f t="array" ref="J148">IFERROR(INDEX('設定リスト'!$B$2:$B$4,MATCH(I148,'設定リスト'!$A$2:$A$4,0)),"")</f>
        <v/>
      </c>
      <c r="K148" s="16"/>
      <c r="L148" s="16"/>
    </row>
    <row r="149" ht="31.5" customHeight="1">
      <c r="A149" s="14"/>
      <c r="B149" s="15"/>
      <c r="C149" s="15"/>
      <c r="D149" s="15"/>
      <c r="E149" s="16"/>
      <c r="F149" s="17"/>
      <c r="G149" s="17"/>
      <c r="H149" s="18" t="str">
        <f t="shared" si="1"/>
        <v/>
      </c>
      <c r="I149" s="19"/>
      <c r="J149" s="10" t="str">
        <f t="array" ref="J149">IFERROR(INDEX('設定リスト'!$B$2:$B$4,MATCH(I149,'設定リスト'!$A$2:$A$4,0)),"")</f>
        <v/>
      </c>
      <c r="K149" s="16"/>
      <c r="L149" s="16"/>
    </row>
    <row r="150" ht="31.5" customHeight="1">
      <c r="A150" s="14"/>
      <c r="B150" s="15"/>
      <c r="C150" s="15"/>
      <c r="D150" s="15"/>
      <c r="E150" s="16"/>
      <c r="F150" s="17"/>
      <c r="G150" s="17"/>
      <c r="H150" s="18" t="str">
        <f t="shared" si="1"/>
        <v/>
      </c>
      <c r="I150" s="19"/>
      <c r="J150" s="10" t="str">
        <f t="array" ref="J150">IFERROR(INDEX('設定リスト'!$B$2:$B$4,MATCH(I150,'設定リスト'!$A$2:$A$4,0)),"")</f>
        <v/>
      </c>
      <c r="K150" s="16"/>
      <c r="L150" s="16"/>
    </row>
    <row r="151" ht="31.5" customHeight="1">
      <c r="A151" s="14"/>
      <c r="B151" s="15"/>
      <c r="C151" s="15"/>
      <c r="D151" s="15"/>
      <c r="E151" s="16"/>
      <c r="F151" s="17"/>
      <c r="G151" s="17"/>
      <c r="H151" s="18" t="str">
        <f t="shared" si="1"/>
        <v/>
      </c>
      <c r="I151" s="19"/>
      <c r="J151" s="10" t="str">
        <f t="array" ref="J151">IFERROR(INDEX('設定リスト'!$B$2:$B$4,MATCH(I151,'設定リスト'!$A$2:$A$4,0)),"")</f>
        <v/>
      </c>
      <c r="K151" s="16"/>
      <c r="L151" s="16"/>
    </row>
    <row r="152" ht="31.5" customHeight="1">
      <c r="A152" s="14"/>
      <c r="B152" s="15"/>
      <c r="C152" s="15"/>
      <c r="D152" s="15"/>
      <c r="E152" s="16"/>
      <c r="F152" s="17"/>
      <c r="G152" s="17"/>
      <c r="H152" s="18" t="str">
        <f t="shared" si="1"/>
        <v/>
      </c>
      <c r="I152" s="19"/>
      <c r="J152" s="10" t="str">
        <f t="array" ref="J152">IFERROR(INDEX('設定リスト'!$B$2:$B$4,MATCH(I152,'設定リスト'!$A$2:$A$4,0)),"")</f>
        <v/>
      </c>
      <c r="K152" s="16"/>
      <c r="L152" s="16"/>
    </row>
    <row r="153" ht="31.5" customHeight="1">
      <c r="A153" s="14"/>
      <c r="B153" s="15"/>
      <c r="C153" s="15"/>
      <c r="D153" s="15"/>
      <c r="E153" s="16"/>
      <c r="F153" s="17"/>
      <c r="G153" s="17"/>
      <c r="H153" s="18" t="str">
        <f t="shared" si="1"/>
        <v/>
      </c>
      <c r="I153" s="19"/>
      <c r="J153" s="10" t="str">
        <f t="array" ref="J153">IFERROR(INDEX('設定リスト'!$B$2:$B$4,MATCH(I153,'設定リスト'!$A$2:$A$4,0)),"")</f>
        <v/>
      </c>
      <c r="K153" s="16"/>
      <c r="L153" s="16"/>
    </row>
    <row r="154" ht="31.5" customHeight="1">
      <c r="A154" s="14"/>
      <c r="B154" s="15"/>
      <c r="C154" s="15"/>
      <c r="D154" s="15"/>
      <c r="E154" s="16"/>
      <c r="F154" s="17"/>
      <c r="G154" s="17"/>
      <c r="H154" s="18" t="str">
        <f t="shared" si="1"/>
        <v/>
      </c>
      <c r="I154" s="19"/>
      <c r="J154" s="10" t="str">
        <f t="array" ref="J154">IFERROR(INDEX('設定リスト'!$B$2:$B$4,MATCH(I154,'設定リスト'!$A$2:$A$4,0)),"")</f>
        <v/>
      </c>
      <c r="K154" s="16"/>
      <c r="L154" s="16"/>
    </row>
    <row r="155" ht="31.5" customHeight="1">
      <c r="A155" s="14"/>
      <c r="B155" s="15"/>
      <c r="C155" s="15"/>
      <c r="D155" s="15"/>
      <c r="E155" s="16"/>
      <c r="F155" s="17"/>
      <c r="G155" s="17"/>
      <c r="H155" s="18" t="str">
        <f t="shared" si="1"/>
        <v/>
      </c>
      <c r="I155" s="19"/>
      <c r="J155" s="10" t="str">
        <f t="array" ref="J155">IFERROR(INDEX('設定リスト'!$B$2:$B$4,MATCH(I155,'設定リスト'!$A$2:$A$4,0)),"")</f>
        <v/>
      </c>
      <c r="K155" s="16"/>
      <c r="L155" s="16"/>
    </row>
    <row r="156" ht="31.5" customHeight="1">
      <c r="A156" s="14"/>
      <c r="B156" s="15"/>
      <c r="C156" s="15"/>
      <c r="D156" s="15"/>
      <c r="E156" s="16"/>
      <c r="F156" s="17"/>
      <c r="G156" s="17"/>
      <c r="H156" s="18" t="str">
        <f t="shared" si="1"/>
        <v/>
      </c>
      <c r="I156" s="19"/>
      <c r="J156" s="10" t="str">
        <f t="array" ref="J156">IFERROR(INDEX('設定リスト'!$B$2:$B$4,MATCH(I156,'設定リスト'!$A$2:$A$4,0)),"")</f>
        <v/>
      </c>
      <c r="K156" s="16"/>
      <c r="L156" s="16"/>
    </row>
    <row r="157" ht="31.5" customHeight="1">
      <c r="A157" s="14"/>
      <c r="B157" s="15"/>
      <c r="C157" s="15"/>
      <c r="D157" s="15"/>
      <c r="E157" s="16"/>
      <c r="F157" s="17"/>
      <c r="G157" s="17"/>
      <c r="H157" s="18" t="str">
        <f t="shared" si="1"/>
        <v/>
      </c>
      <c r="I157" s="19"/>
      <c r="J157" s="10" t="str">
        <f t="array" ref="J157">IFERROR(INDEX('設定リスト'!$B$2:$B$4,MATCH(I157,'設定リスト'!$A$2:$A$4,0)),"")</f>
        <v/>
      </c>
      <c r="K157" s="16"/>
      <c r="L157" s="16"/>
    </row>
    <row r="158" ht="31.5" customHeight="1">
      <c r="A158" s="14"/>
      <c r="B158" s="15"/>
      <c r="C158" s="15"/>
      <c r="D158" s="15"/>
      <c r="E158" s="16"/>
      <c r="F158" s="17"/>
      <c r="G158" s="17"/>
      <c r="H158" s="18" t="str">
        <f t="shared" si="1"/>
        <v/>
      </c>
      <c r="I158" s="19"/>
      <c r="J158" s="10" t="str">
        <f t="array" ref="J158">IFERROR(INDEX('設定リスト'!$B$2:$B$4,MATCH(I158,'設定リスト'!$A$2:$A$4,0)),"")</f>
        <v/>
      </c>
      <c r="K158" s="16"/>
      <c r="L158" s="16"/>
    </row>
    <row r="159" ht="31.5" customHeight="1">
      <c r="A159" s="14"/>
      <c r="B159" s="15"/>
      <c r="C159" s="15"/>
      <c r="D159" s="15"/>
      <c r="E159" s="16"/>
      <c r="F159" s="17"/>
      <c r="G159" s="17"/>
      <c r="H159" s="18" t="str">
        <f t="shared" si="1"/>
        <v/>
      </c>
      <c r="I159" s="19"/>
      <c r="J159" s="10" t="str">
        <f t="array" ref="J159">IFERROR(INDEX('設定リスト'!$B$2:$B$4,MATCH(I159,'設定リスト'!$A$2:$A$4,0)),"")</f>
        <v/>
      </c>
      <c r="K159" s="16"/>
      <c r="L159" s="16"/>
    </row>
    <row r="160" ht="31.5" customHeight="1">
      <c r="A160" s="14"/>
      <c r="B160" s="15"/>
      <c r="C160" s="15"/>
      <c r="D160" s="15"/>
      <c r="E160" s="16"/>
      <c r="F160" s="17"/>
      <c r="G160" s="17"/>
      <c r="H160" s="18" t="str">
        <f t="shared" si="1"/>
        <v/>
      </c>
      <c r="I160" s="19"/>
      <c r="J160" s="10" t="str">
        <f t="array" ref="J160">IFERROR(INDEX('設定リスト'!$B$2:$B$4,MATCH(I160,'設定リスト'!$A$2:$A$4,0)),"")</f>
        <v/>
      </c>
      <c r="K160" s="16"/>
      <c r="L160" s="16"/>
    </row>
    <row r="161" ht="31.5" customHeight="1">
      <c r="A161" s="14"/>
      <c r="B161" s="15"/>
      <c r="C161" s="15"/>
      <c r="D161" s="15"/>
      <c r="E161" s="16"/>
      <c r="F161" s="17"/>
      <c r="G161" s="17"/>
      <c r="H161" s="18" t="str">
        <f t="shared" si="1"/>
        <v/>
      </c>
      <c r="I161" s="19"/>
      <c r="J161" s="10" t="str">
        <f t="array" ref="J161">IFERROR(INDEX('設定リスト'!$B$2:$B$4,MATCH(I161,'設定リスト'!$A$2:$A$4,0)),"")</f>
        <v/>
      </c>
      <c r="K161" s="16"/>
      <c r="L161" s="16"/>
    </row>
    <row r="162" ht="31.5" customHeight="1">
      <c r="A162" s="14"/>
      <c r="B162" s="15"/>
      <c r="C162" s="15"/>
      <c r="D162" s="15"/>
      <c r="E162" s="16"/>
      <c r="F162" s="17"/>
      <c r="G162" s="17"/>
      <c r="H162" s="18" t="str">
        <f t="shared" si="1"/>
        <v/>
      </c>
      <c r="I162" s="19"/>
      <c r="J162" s="10" t="str">
        <f t="array" ref="J162">IFERROR(INDEX('設定リスト'!$B$2:$B$4,MATCH(I162,'設定リスト'!$A$2:$A$4,0)),"")</f>
        <v/>
      </c>
      <c r="K162" s="16"/>
      <c r="L162" s="16"/>
    </row>
    <row r="163" ht="31.5" customHeight="1">
      <c r="A163" s="14"/>
      <c r="B163" s="15"/>
      <c r="C163" s="15"/>
      <c r="D163" s="15"/>
      <c r="E163" s="16"/>
      <c r="F163" s="17"/>
      <c r="G163" s="17"/>
      <c r="H163" s="18" t="str">
        <f t="shared" si="1"/>
        <v/>
      </c>
      <c r="I163" s="19"/>
      <c r="J163" s="10" t="str">
        <f t="array" ref="J163">IFERROR(INDEX('設定リスト'!$B$2:$B$4,MATCH(I163,'設定リスト'!$A$2:$A$4,0)),"")</f>
        <v/>
      </c>
      <c r="K163" s="16"/>
      <c r="L163" s="16"/>
    </row>
    <row r="164" ht="31.5" customHeight="1">
      <c r="A164" s="14"/>
      <c r="B164" s="15"/>
      <c r="C164" s="15"/>
      <c r="D164" s="15"/>
      <c r="E164" s="16"/>
      <c r="F164" s="17"/>
      <c r="G164" s="17"/>
      <c r="H164" s="18" t="str">
        <f t="shared" si="1"/>
        <v/>
      </c>
      <c r="I164" s="19"/>
      <c r="J164" s="10" t="str">
        <f t="array" ref="J164">IFERROR(INDEX('設定リスト'!$B$2:$B$4,MATCH(I164,'設定リスト'!$A$2:$A$4,0)),"")</f>
        <v/>
      </c>
      <c r="K164" s="16"/>
      <c r="L164" s="16"/>
    </row>
    <row r="165" ht="31.5" customHeight="1">
      <c r="A165" s="14"/>
      <c r="B165" s="15"/>
      <c r="C165" s="15"/>
      <c r="D165" s="15"/>
      <c r="E165" s="16"/>
      <c r="F165" s="17"/>
      <c r="G165" s="17"/>
      <c r="H165" s="18" t="str">
        <f t="shared" si="1"/>
        <v/>
      </c>
      <c r="I165" s="19"/>
      <c r="J165" s="10" t="str">
        <f t="array" ref="J165">IFERROR(INDEX('設定リスト'!$B$2:$B$4,MATCH(I165,'設定リスト'!$A$2:$A$4,0)),"")</f>
        <v/>
      </c>
      <c r="K165" s="16"/>
      <c r="L165" s="16"/>
    </row>
    <row r="166" ht="31.5" customHeight="1">
      <c r="A166" s="14"/>
      <c r="B166" s="15"/>
      <c r="C166" s="15"/>
      <c r="D166" s="15"/>
      <c r="E166" s="16"/>
      <c r="F166" s="17"/>
      <c r="G166" s="17"/>
      <c r="H166" s="18" t="str">
        <f t="shared" si="1"/>
        <v/>
      </c>
      <c r="I166" s="19"/>
      <c r="J166" s="10" t="str">
        <f t="array" ref="J166">IFERROR(INDEX('設定リスト'!$B$2:$B$4,MATCH(I166,'設定リスト'!$A$2:$A$4,0)),"")</f>
        <v/>
      </c>
      <c r="K166" s="16"/>
      <c r="L166" s="16"/>
    </row>
    <row r="167" ht="31.5" customHeight="1">
      <c r="A167" s="14"/>
      <c r="B167" s="15"/>
      <c r="C167" s="15"/>
      <c r="D167" s="15"/>
      <c r="E167" s="16"/>
      <c r="F167" s="17"/>
      <c r="G167" s="17"/>
      <c r="H167" s="18" t="str">
        <f t="shared" si="1"/>
        <v/>
      </c>
      <c r="I167" s="19"/>
      <c r="J167" s="10" t="str">
        <f t="array" ref="J167">IFERROR(INDEX('設定リスト'!$B$2:$B$4,MATCH(I167,'設定リスト'!$A$2:$A$4,0)),"")</f>
        <v/>
      </c>
      <c r="K167" s="16"/>
      <c r="L167" s="16"/>
    </row>
    <row r="168" ht="31.5" customHeight="1">
      <c r="A168" s="14"/>
      <c r="B168" s="15"/>
      <c r="C168" s="15"/>
      <c r="D168" s="15"/>
      <c r="E168" s="16"/>
      <c r="F168" s="17"/>
      <c r="G168" s="17"/>
      <c r="H168" s="18" t="str">
        <f t="shared" si="1"/>
        <v/>
      </c>
      <c r="I168" s="19"/>
      <c r="J168" s="10" t="str">
        <f t="array" ref="J168">IFERROR(INDEX('設定リスト'!$B$2:$B$4,MATCH(I168,'設定リスト'!$A$2:$A$4,0)),"")</f>
        <v/>
      </c>
      <c r="K168" s="16"/>
      <c r="L168" s="16"/>
    </row>
    <row r="169" ht="31.5" customHeight="1">
      <c r="A169" s="14"/>
      <c r="B169" s="15"/>
      <c r="C169" s="15"/>
      <c r="D169" s="15"/>
      <c r="E169" s="16"/>
      <c r="F169" s="17"/>
      <c r="G169" s="17"/>
      <c r="H169" s="18" t="str">
        <f t="shared" si="1"/>
        <v/>
      </c>
      <c r="I169" s="19"/>
      <c r="J169" s="10" t="str">
        <f t="array" ref="J169">IFERROR(INDEX('設定リスト'!$B$2:$B$4,MATCH(I169,'設定リスト'!$A$2:$A$4,0)),"")</f>
        <v/>
      </c>
      <c r="K169" s="16"/>
      <c r="L169" s="16"/>
    </row>
    <row r="170" ht="31.5" customHeight="1">
      <c r="A170" s="14"/>
      <c r="B170" s="15"/>
      <c r="C170" s="15"/>
      <c r="D170" s="15"/>
      <c r="E170" s="16"/>
      <c r="F170" s="17"/>
      <c r="G170" s="17"/>
      <c r="H170" s="18" t="str">
        <f t="shared" si="1"/>
        <v/>
      </c>
      <c r="I170" s="19"/>
      <c r="J170" s="10" t="str">
        <f t="array" ref="J170">IFERROR(INDEX('設定リスト'!$B$2:$B$4,MATCH(I170,'設定リスト'!$A$2:$A$4,0)),"")</f>
        <v/>
      </c>
      <c r="K170" s="16"/>
      <c r="L170" s="16"/>
    </row>
    <row r="171" ht="31.5" customHeight="1">
      <c r="A171" s="14"/>
      <c r="B171" s="15"/>
      <c r="C171" s="15"/>
      <c r="D171" s="15"/>
      <c r="E171" s="16"/>
      <c r="F171" s="17"/>
      <c r="G171" s="17"/>
      <c r="H171" s="18" t="str">
        <f t="shared" si="1"/>
        <v/>
      </c>
      <c r="I171" s="19"/>
      <c r="J171" s="10" t="str">
        <f t="array" ref="J171">IFERROR(INDEX('設定リスト'!$B$2:$B$4,MATCH(I171,'設定リスト'!$A$2:$A$4,0)),"")</f>
        <v/>
      </c>
      <c r="K171" s="16"/>
      <c r="L171" s="16"/>
    </row>
    <row r="172" ht="31.5" customHeight="1">
      <c r="A172" s="14"/>
      <c r="B172" s="15"/>
      <c r="C172" s="15"/>
      <c r="D172" s="15"/>
      <c r="E172" s="16"/>
      <c r="F172" s="17"/>
      <c r="G172" s="17"/>
      <c r="H172" s="18" t="str">
        <f t="shared" si="1"/>
        <v/>
      </c>
      <c r="I172" s="19"/>
      <c r="J172" s="10" t="str">
        <f t="array" ref="J172">IFERROR(INDEX('設定リスト'!$B$2:$B$4,MATCH(I172,'設定リスト'!$A$2:$A$4,0)),"")</f>
        <v/>
      </c>
      <c r="K172" s="16"/>
      <c r="L172" s="16"/>
    </row>
    <row r="173" ht="31.5" customHeight="1">
      <c r="A173" s="14"/>
      <c r="B173" s="15"/>
      <c r="C173" s="15"/>
      <c r="D173" s="15"/>
      <c r="E173" s="16"/>
      <c r="F173" s="17"/>
      <c r="G173" s="17"/>
      <c r="H173" s="18" t="str">
        <f t="shared" si="1"/>
        <v/>
      </c>
      <c r="I173" s="19"/>
      <c r="J173" s="10" t="str">
        <f t="array" ref="J173">IFERROR(INDEX('設定リスト'!$B$2:$B$4,MATCH(I173,'設定リスト'!$A$2:$A$4,0)),"")</f>
        <v/>
      </c>
      <c r="K173" s="16"/>
      <c r="L173" s="16"/>
    </row>
    <row r="174" ht="31.5" customHeight="1">
      <c r="A174" s="14"/>
      <c r="B174" s="15"/>
      <c r="C174" s="15"/>
      <c r="D174" s="15"/>
      <c r="E174" s="16"/>
      <c r="F174" s="17"/>
      <c r="G174" s="17"/>
      <c r="H174" s="18" t="str">
        <f t="shared" si="1"/>
        <v/>
      </c>
      <c r="I174" s="19"/>
      <c r="J174" s="10" t="str">
        <f t="array" ref="J174">IFERROR(INDEX('設定リスト'!$B$2:$B$4,MATCH(I174,'設定リスト'!$A$2:$A$4,0)),"")</f>
        <v/>
      </c>
      <c r="K174" s="16"/>
      <c r="L174" s="16"/>
    </row>
    <row r="175" ht="31.5" customHeight="1">
      <c r="A175" s="14"/>
      <c r="B175" s="15"/>
      <c r="C175" s="15"/>
      <c r="D175" s="15"/>
      <c r="E175" s="16"/>
      <c r="F175" s="17"/>
      <c r="G175" s="17"/>
      <c r="H175" s="18" t="str">
        <f t="shared" si="1"/>
        <v/>
      </c>
      <c r="I175" s="19"/>
      <c r="J175" s="10" t="str">
        <f t="array" ref="J175">IFERROR(INDEX('設定リスト'!$B$2:$B$4,MATCH(I175,'設定リスト'!$A$2:$A$4,0)),"")</f>
        <v/>
      </c>
      <c r="K175" s="16"/>
      <c r="L175" s="16"/>
    </row>
    <row r="176" ht="31.5" customHeight="1">
      <c r="A176" s="14"/>
      <c r="B176" s="15"/>
      <c r="C176" s="15"/>
      <c r="D176" s="15"/>
      <c r="E176" s="16"/>
      <c r="F176" s="17"/>
      <c r="G176" s="17"/>
      <c r="H176" s="18" t="str">
        <f t="shared" si="1"/>
        <v/>
      </c>
      <c r="I176" s="19"/>
      <c r="J176" s="10" t="str">
        <f t="array" ref="J176">IFERROR(INDEX('設定リスト'!$B$2:$B$4,MATCH(I176,'設定リスト'!$A$2:$A$4,0)),"")</f>
        <v/>
      </c>
      <c r="K176" s="16"/>
      <c r="L176" s="16"/>
    </row>
    <row r="177" ht="31.5" customHeight="1">
      <c r="A177" s="14"/>
      <c r="B177" s="15"/>
      <c r="C177" s="15"/>
      <c r="D177" s="15"/>
      <c r="E177" s="16"/>
      <c r="F177" s="17"/>
      <c r="G177" s="17"/>
      <c r="H177" s="18" t="str">
        <f t="shared" si="1"/>
        <v/>
      </c>
      <c r="I177" s="19"/>
      <c r="J177" s="10" t="str">
        <f t="array" ref="J177">IFERROR(INDEX('設定リスト'!$B$2:$B$4,MATCH(I177,'設定リスト'!$A$2:$A$4,0)),"")</f>
        <v/>
      </c>
      <c r="K177" s="16"/>
      <c r="L177" s="16"/>
    </row>
    <row r="178" ht="31.5" customHeight="1">
      <c r="A178" s="14"/>
      <c r="B178" s="15"/>
      <c r="C178" s="15"/>
      <c r="D178" s="15"/>
      <c r="E178" s="16"/>
      <c r="F178" s="17"/>
      <c r="G178" s="17"/>
      <c r="H178" s="18" t="str">
        <f t="shared" si="1"/>
        <v/>
      </c>
      <c r="I178" s="19"/>
      <c r="J178" s="10" t="str">
        <f t="array" ref="J178">IFERROR(INDEX('設定リスト'!$B$2:$B$4,MATCH(I178,'設定リスト'!$A$2:$A$4,0)),"")</f>
        <v/>
      </c>
      <c r="K178" s="16"/>
      <c r="L178" s="16"/>
    </row>
    <row r="179" ht="31.5" customHeight="1">
      <c r="A179" s="14"/>
      <c r="B179" s="15"/>
      <c r="C179" s="15"/>
      <c r="D179" s="15"/>
      <c r="E179" s="16"/>
      <c r="F179" s="17"/>
      <c r="G179" s="17"/>
      <c r="H179" s="18" t="str">
        <f t="shared" si="1"/>
        <v/>
      </c>
      <c r="I179" s="19"/>
      <c r="J179" s="10" t="str">
        <f t="array" ref="J179">IFERROR(INDEX('設定リスト'!$B$2:$B$4,MATCH(I179,'設定リスト'!$A$2:$A$4,0)),"")</f>
        <v/>
      </c>
      <c r="K179" s="16"/>
      <c r="L179" s="16"/>
    </row>
    <row r="180" ht="31.5" customHeight="1">
      <c r="A180" s="14"/>
      <c r="B180" s="15"/>
      <c r="C180" s="15"/>
      <c r="D180" s="15"/>
      <c r="E180" s="16"/>
      <c r="F180" s="17"/>
      <c r="G180" s="17"/>
      <c r="H180" s="18" t="str">
        <f t="shared" si="1"/>
        <v/>
      </c>
      <c r="I180" s="19"/>
      <c r="J180" s="10" t="str">
        <f t="array" ref="J180">IFERROR(INDEX('設定リスト'!$B$2:$B$4,MATCH(I180,'設定リスト'!$A$2:$A$4,0)),"")</f>
        <v/>
      </c>
      <c r="K180" s="16"/>
      <c r="L180" s="16"/>
    </row>
    <row r="181" ht="31.5" customHeight="1">
      <c r="A181" s="14"/>
      <c r="B181" s="15"/>
      <c r="C181" s="15"/>
      <c r="D181" s="15"/>
      <c r="E181" s="16"/>
      <c r="F181" s="17"/>
      <c r="G181" s="17"/>
      <c r="H181" s="18" t="str">
        <f t="shared" si="1"/>
        <v/>
      </c>
      <c r="I181" s="19"/>
      <c r="J181" s="10" t="str">
        <f t="array" ref="J181">IFERROR(INDEX('設定リスト'!$B$2:$B$4,MATCH(I181,'設定リスト'!$A$2:$A$4,0)),"")</f>
        <v/>
      </c>
      <c r="K181" s="16"/>
      <c r="L181" s="16"/>
    </row>
    <row r="182" ht="31.5" customHeight="1">
      <c r="A182" s="14"/>
      <c r="B182" s="15"/>
      <c r="C182" s="15"/>
      <c r="D182" s="15"/>
      <c r="E182" s="16"/>
      <c r="F182" s="17"/>
      <c r="G182" s="17"/>
      <c r="H182" s="18" t="str">
        <f t="shared" si="1"/>
        <v/>
      </c>
      <c r="I182" s="19"/>
      <c r="J182" s="10" t="str">
        <f t="array" ref="J182">IFERROR(INDEX('設定リスト'!$B$2:$B$4,MATCH(I182,'設定リスト'!$A$2:$A$4,0)),"")</f>
        <v/>
      </c>
      <c r="K182" s="16"/>
      <c r="L182" s="16"/>
    </row>
    <row r="183" ht="31.5" customHeight="1">
      <c r="A183" s="14"/>
      <c r="B183" s="15"/>
      <c r="C183" s="15"/>
      <c r="D183" s="15"/>
      <c r="E183" s="16"/>
      <c r="F183" s="17"/>
      <c r="G183" s="17"/>
      <c r="H183" s="18" t="str">
        <f t="shared" si="1"/>
        <v/>
      </c>
      <c r="I183" s="19"/>
      <c r="J183" s="10" t="str">
        <f t="array" ref="J183">IFERROR(INDEX('設定リスト'!$B$2:$B$4,MATCH(I183,'設定リスト'!$A$2:$A$4,0)),"")</f>
        <v/>
      </c>
      <c r="K183" s="16"/>
      <c r="L183" s="16"/>
    </row>
    <row r="184" ht="31.5" customHeight="1">
      <c r="A184" s="14"/>
      <c r="B184" s="15"/>
      <c r="C184" s="15"/>
      <c r="D184" s="15"/>
      <c r="E184" s="16"/>
      <c r="F184" s="17"/>
      <c r="G184" s="17"/>
      <c r="H184" s="18" t="str">
        <f t="shared" si="1"/>
        <v/>
      </c>
      <c r="I184" s="19"/>
      <c r="J184" s="10" t="str">
        <f t="array" ref="J184">IFERROR(INDEX('設定リスト'!$B$2:$B$4,MATCH(I184,'設定リスト'!$A$2:$A$4,0)),"")</f>
        <v/>
      </c>
      <c r="K184" s="16"/>
      <c r="L184" s="16"/>
    </row>
    <row r="185" ht="31.5" customHeight="1">
      <c r="A185" s="14"/>
      <c r="B185" s="15"/>
      <c r="C185" s="15"/>
      <c r="D185" s="15"/>
      <c r="E185" s="16"/>
      <c r="F185" s="17"/>
      <c r="G185" s="17"/>
      <c r="H185" s="18" t="str">
        <f t="shared" si="1"/>
        <v/>
      </c>
      <c r="I185" s="19"/>
      <c r="J185" s="10" t="str">
        <f t="array" ref="J185">IFERROR(INDEX('設定リスト'!$B$2:$B$4,MATCH(I185,'設定リスト'!$A$2:$A$4,0)),"")</f>
        <v/>
      </c>
      <c r="K185" s="16"/>
      <c r="L185" s="16"/>
    </row>
    <row r="186" ht="31.5" customHeight="1">
      <c r="A186" s="14"/>
      <c r="B186" s="15"/>
      <c r="C186" s="15"/>
      <c r="D186" s="15"/>
      <c r="E186" s="16"/>
      <c r="F186" s="17"/>
      <c r="G186" s="17"/>
      <c r="H186" s="18" t="str">
        <f t="shared" si="1"/>
        <v/>
      </c>
      <c r="I186" s="19"/>
      <c r="J186" s="10" t="str">
        <f t="array" ref="J186">IFERROR(INDEX('設定リスト'!$B$2:$B$4,MATCH(I186,'設定リスト'!$A$2:$A$4,0)),"")</f>
        <v/>
      </c>
      <c r="K186" s="16"/>
      <c r="L186" s="16"/>
    </row>
    <row r="187" ht="31.5" customHeight="1">
      <c r="A187" s="14"/>
      <c r="B187" s="15"/>
      <c r="C187" s="15"/>
      <c r="D187" s="15"/>
      <c r="E187" s="16"/>
      <c r="F187" s="17"/>
      <c r="G187" s="17"/>
      <c r="H187" s="18" t="str">
        <f t="shared" si="1"/>
        <v/>
      </c>
      <c r="I187" s="19"/>
      <c r="J187" s="10" t="str">
        <f t="array" ref="J187">IFERROR(INDEX('設定リスト'!$B$2:$B$4,MATCH(I187,'設定リスト'!$A$2:$A$4,0)),"")</f>
        <v/>
      </c>
      <c r="K187" s="16"/>
      <c r="L187" s="16"/>
    </row>
    <row r="188" ht="31.5" customHeight="1">
      <c r="A188" s="14"/>
      <c r="B188" s="15"/>
      <c r="C188" s="15"/>
      <c r="D188" s="15"/>
      <c r="E188" s="16"/>
      <c r="F188" s="17"/>
      <c r="G188" s="17"/>
      <c r="H188" s="18" t="str">
        <f t="shared" si="1"/>
        <v/>
      </c>
      <c r="I188" s="19"/>
      <c r="J188" s="10" t="str">
        <f t="array" ref="J188">IFERROR(INDEX('設定リスト'!$B$2:$B$4,MATCH(I188,'設定リスト'!$A$2:$A$4,0)),"")</f>
        <v/>
      </c>
      <c r="K188" s="16"/>
      <c r="L188" s="16"/>
    </row>
    <row r="189" ht="31.5" customHeight="1">
      <c r="A189" s="14"/>
      <c r="B189" s="15"/>
      <c r="C189" s="15"/>
      <c r="D189" s="15"/>
      <c r="E189" s="16"/>
      <c r="F189" s="17"/>
      <c r="G189" s="17"/>
      <c r="H189" s="18" t="str">
        <f t="shared" si="1"/>
        <v/>
      </c>
      <c r="I189" s="19"/>
      <c r="J189" s="10" t="str">
        <f t="array" ref="J189">IFERROR(INDEX('設定リスト'!$B$2:$B$4,MATCH(I189,'設定リスト'!$A$2:$A$4,0)),"")</f>
        <v/>
      </c>
      <c r="K189" s="16"/>
      <c r="L189" s="16"/>
    </row>
    <row r="190" ht="31.5" customHeight="1">
      <c r="A190" s="14"/>
      <c r="B190" s="15"/>
      <c r="C190" s="15"/>
      <c r="D190" s="15"/>
      <c r="E190" s="16"/>
      <c r="F190" s="17"/>
      <c r="G190" s="17"/>
      <c r="H190" s="18" t="str">
        <f t="shared" si="1"/>
        <v/>
      </c>
      <c r="I190" s="19"/>
      <c r="J190" s="10" t="str">
        <f t="array" ref="J190">IFERROR(INDEX('設定リスト'!$B$2:$B$4,MATCH(I190,'設定リスト'!$A$2:$A$4,0)),"")</f>
        <v/>
      </c>
      <c r="K190" s="16"/>
      <c r="L190" s="16"/>
    </row>
    <row r="191" ht="31.5" customHeight="1">
      <c r="A191" s="14"/>
      <c r="B191" s="15"/>
      <c r="C191" s="15"/>
      <c r="D191" s="15"/>
      <c r="E191" s="16"/>
      <c r="F191" s="17"/>
      <c r="G191" s="17"/>
      <c r="H191" s="18" t="str">
        <f t="shared" si="1"/>
        <v/>
      </c>
      <c r="I191" s="19"/>
      <c r="J191" s="10" t="str">
        <f t="array" ref="J191">IFERROR(INDEX('設定リスト'!$B$2:$B$4,MATCH(I191,'設定リスト'!$A$2:$A$4,0)),"")</f>
        <v/>
      </c>
      <c r="K191" s="16"/>
      <c r="L191" s="16"/>
    </row>
    <row r="192" ht="31.5" customHeight="1">
      <c r="A192" s="14"/>
      <c r="B192" s="15"/>
      <c r="C192" s="15"/>
      <c r="D192" s="15"/>
      <c r="E192" s="16"/>
      <c r="F192" s="17"/>
      <c r="G192" s="17"/>
      <c r="H192" s="18" t="str">
        <f t="shared" si="1"/>
        <v/>
      </c>
      <c r="I192" s="19"/>
      <c r="J192" s="10" t="str">
        <f t="array" ref="J192">IFERROR(INDEX('設定リスト'!$B$2:$B$4,MATCH(I192,'設定リスト'!$A$2:$A$4,0)),"")</f>
        <v/>
      </c>
      <c r="K192" s="16"/>
      <c r="L192" s="16"/>
    </row>
    <row r="193" ht="31.5" customHeight="1">
      <c r="A193" s="14"/>
      <c r="B193" s="15"/>
      <c r="C193" s="15"/>
      <c r="D193" s="15"/>
      <c r="E193" s="16"/>
      <c r="F193" s="17"/>
      <c r="G193" s="17"/>
      <c r="H193" s="18" t="str">
        <f t="shared" si="1"/>
        <v/>
      </c>
      <c r="I193" s="19"/>
      <c r="J193" s="10" t="str">
        <f t="array" ref="J193">IFERROR(INDEX('設定リスト'!$B$2:$B$4,MATCH(I193,'設定リスト'!$A$2:$A$4,0)),"")</f>
        <v/>
      </c>
      <c r="K193" s="16"/>
      <c r="L193" s="16"/>
    </row>
    <row r="194" ht="31.5" customHeight="1">
      <c r="A194" s="14"/>
      <c r="B194" s="15"/>
      <c r="C194" s="15"/>
      <c r="D194" s="15"/>
      <c r="E194" s="16"/>
      <c r="F194" s="17"/>
      <c r="G194" s="17"/>
      <c r="H194" s="18" t="str">
        <f t="shared" si="1"/>
        <v/>
      </c>
      <c r="I194" s="19"/>
      <c r="J194" s="10" t="str">
        <f t="array" ref="J194">IFERROR(INDEX('設定リスト'!$B$2:$B$4,MATCH(I194,'設定リスト'!$A$2:$A$4,0)),"")</f>
        <v/>
      </c>
      <c r="K194" s="16"/>
      <c r="L194" s="16"/>
    </row>
    <row r="195" ht="31.5" customHeight="1">
      <c r="A195" s="14"/>
      <c r="B195" s="15"/>
      <c r="C195" s="15"/>
      <c r="D195" s="15"/>
      <c r="E195" s="16"/>
      <c r="F195" s="17"/>
      <c r="G195" s="17"/>
      <c r="H195" s="18" t="str">
        <f t="shared" si="1"/>
        <v/>
      </c>
      <c r="I195" s="19"/>
      <c r="J195" s="10" t="str">
        <f t="array" ref="J195">IFERROR(INDEX('設定リスト'!$B$2:$B$4,MATCH(I195,'設定リスト'!$A$2:$A$4,0)),"")</f>
        <v/>
      </c>
      <c r="K195" s="16"/>
      <c r="L195" s="16"/>
    </row>
    <row r="196" ht="31.5" customHeight="1">
      <c r="A196" s="14"/>
      <c r="B196" s="15"/>
      <c r="C196" s="15"/>
      <c r="D196" s="15"/>
      <c r="E196" s="16"/>
      <c r="F196" s="17"/>
      <c r="G196" s="17"/>
      <c r="H196" s="18" t="str">
        <f t="shared" si="1"/>
        <v/>
      </c>
      <c r="I196" s="19"/>
      <c r="J196" s="10" t="str">
        <f t="array" ref="J196">IFERROR(INDEX('設定リスト'!$B$2:$B$4,MATCH(I196,'設定リスト'!$A$2:$A$4,0)),"")</f>
        <v/>
      </c>
      <c r="K196" s="16"/>
      <c r="L196" s="16"/>
    </row>
    <row r="197" ht="31.5" customHeight="1">
      <c r="A197" s="14"/>
      <c r="B197" s="15"/>
      <c r="C197" s="15"/>
      <c r="D197" s="15"/>
      <c r="E197" s="16"/>
      <c r="F197" s="17"/>
      <c r="G197" s="17"/>
      <c r="H197" s="18" t="str">
        <f t="shared" si="1"/>
        <v/>
      </c>
      <c r="I197" s="19"/>
      <c r="J197" s="10" t="str">
        <f t="array" ref="J197">IFERROR(INDEX('設定リスト'!$B$2:$B$4,MATCH(I197,'設定リスト'!$A$2:$A$4,0)),"")</f>
        <v/>
      </c>
      <c r="K197" s="16"/>
      <c r="L197" s="16"/>
    </row>
    <row r="198" ht="31.5" customHeight="1">
      <c r="A198" s="14"/>
      <c r="B198" s="15"/>
      <c r="C198" s="15"/>
      <c r="D198" s="15"/>
      <c r="E198" s="16"/>
      <c r="F198" s="17"/>
      <c r="G198" s="17"/>
      <c r="H198" s="18" t="str">
        <f t="shared" si="1"/>
        <v/>
      </c>
      <c r="I198" s="19"/>
      <c r="J198" s="10" t="str">
        <f t="array" ref="J198">IFERROR(INDEX('設定リスト'!$B$2:$B$4,MATCH(I198,'設定リスト'!$A$2:$A$4,0)),"")</f>
        <v/>
      </c>
      <c r="K198" s="16"/>
      <c r="L198" s="16"/>
    </row>
    <row r="199" ht="31.5" customHeight="1">
      <c r="A199" s="14"/>
      <c r="B199" s="15"/>
      <c r="C199" s="15"/>
      <c r="D199" s="15"/>
      <c r="E199" s="16"/>
      <c r="F199" s="17"/>
      <c r="G199" s="17"/>
      <c r="H199" s="18" t="str">
        <f t="shared" si="1"/>
        <v/>
      </c>
      <c r="I199" s="19"/>
      <c r="J199" s="10" t="str">
        <f t="array" ref="J199">IFERROR(INDEX('設定リスト'!$B$2:$B$4,MATCH(I199,'設定リスト'!$A$2:$A$4,0)),"")</f>
        <v/>
      </c>
      <c r="K199" s="16"/>
      <c r="L199" s="16"/>
    </row>
    <row r="200" ht="31.5" customHeight="1">
      <c r="A200" s="14"/>
      <c r="B200" s="15"/>
      <c r="C200" s="15"/>
      <c r="D200" s="15"/>
      <c r="E200" s="16"/>
      <c r="F200" s="17"/>
      <c r="G200" s="17"/>
      <c r="H200" s="18" t="str">
        <f t="shared" si="1"/>
        <v/>
      </c>
      <c r="I200" s="19"/>
      <c r="J200" s="10" t="str">
        <f t="array" ref="J200">IFERROR(INDEX('設定リスト'!$B$2:$B$4,MATCH(I200,'設定リスト'!$A$2:$A$4,0)),"")</f>
        <v/>
      </c>
      <c r="K200" s="16"/>
      <c r="L200" s="16"/>
    </row>
    <row r="201" ht="31.5" customHeight="1">
      <c r="A201" s="14"/>
      <c r="B201" s="15"/>
      <c r="C201" s="15"/>
      <c r="D201" s="15"/>
      <c r="E201" s="16"/>
      <c r="F201" s="17"/>
      <c r="G201" s="17"/>
      <c r="H201" s="18" t="str">
        <f t="shared" si="1"/>
        <v/>
      </c>
      <c r="I201" s="19"/>
      <c r="J201" s="10" t="str">
        <f t="array" ref="J201">IFERROR(INDEX('設定リスト'!$B$2:$B$4,MATCH(I201,'設定リスト'!$A$2:$A$4,0)),"")</f>
        <v/>
      </c>
      <c r="K201" s="16"/>
      <c r="L201" s="16"/>
    </row>
    <row r="202" ht="24.0" customHeight="1"/>
    <row r="203" ht="24.0" customHeight="1"/>
    <row r="204" ht="24.0" customHeight="1"/>
    <row r="205" ht="24.0" customHeight="1"/>
    <row r="206" ht="24.0" customHeight="1"/>
    <row r="207" ht="24.0" customHeight="1"/>
    <row r="208" ht="24.0" customHeight="1"/>
    <row r="209" ht="24.0" customHeight="1"/>
    <row r="210" ht="24.0" customHeight="1"/>
    <row r="211" ht="24.0" customHeight="1"/>
    <row r="212" ht="24.0" customHeight="1"/>
    <row r="213" ht="24.0" customHeight="1"/>
    <row r="214" ht="24.0" customHeight="1"/>
    <row r="215" ht="24.0" customHeight="1"/>
    <row r="216" ht="24.0" customHeight="1"/>
    <row r="217" ht="24.0" customHeight="1"/>
    <row r="218" ht="24.0" customHeight="1"/>
    <row r="219" ht="24.0" customHeight="1"/>
    <row r="220" ht="24.0" customHeight="1"/>
    <row r="221" ht="24.0" customHeight="1"/>
    <row r="222" ht="24.0" customHeight="1"/>
    <row r="223" ht="24.0" customHeight="1"/>
    <row r="224" ht="24.0" customHeight="1"/>
    <row r="225" ht="24.0" customHeight="1"/>
    <row r="226" ht="24.0" customHeight="1"/>
    <row r="227" ht="24.0" customHeight="1"/>
    <row r="228" ht="24.0" customHeight="1"/>
    <row r="229" ht="24.0" customHeight="1"/>
    <row r="230" ht="24.0" customHeight="1"/>
    <row r="231" ht="24.0" customHeight="1"/>
    <row r="232" ht="24.0" customHeight="1"/>
    <row r="233" ht="24.0" customHeight="1"/>
    <row r="234" ht="24.0" customHeight="1"/>
    <row r="235" ht="24.0" customHeight="1"/>
    <row r="236" ht="24.0" customHeight="1"/>
    <row r="237" ht="24.0" customHeight="1"/>
    <row r="238" ht="24.0" customHeight="1"/>
    <row r="239" ht="24.0" customHeight="1"/>
    <row r="240" ht="24.0" customHeight="1"/>
    <row r="241" ht="24.0" customHeight="1"/>
    <row r="242" ht="24.0" customHeight="1"/>
    <row r="243" ht="24.0" customHeight="1"/>
    <row r="244" ht="24.0" customHeight="1"/>
    <row r="245" ht="24.0" customHeight="1"/>
    <row r="246" ht="24.0" customHeight="1"/>
    <row r="247" ht="24.0" customHeight="1"/>
    <row r="248" ht="24.0" customHeight="1"/>
    <row r="249" ht="24.0" customHeight="1"/>
    <row r="250" ht="24.0" customHeight="1"/>
    <row r="251" ht="24.0" customHeight="1"/>
    <row r="252" ht="24.0" customHeight="1"/>
    <row r="253" ht="24.0" customHeight="1"/>
    <row r="254" ht="24.0" customHeight="1"/>
    <row r="255" ht="24.0" customHeight="1"/>
    <row r="256" ht="24.0" customHeight="1"/>
    <row r="257" ht="24.0" customHeight="1"/>
    <row r="258" ht="24.0" customHeight="1"/>
    <row r="259" ht="24.0" customHeight="1"/>
    <row r="260" ht="24.0" customHeight="1"/>
    <row r="261" ht="24.0" customHeight="1"/>
    <row r="262" ht="24.0" customHeight="1"/>
    <row r="263" ht="24.0" customHeight="1"/>
    <row r="264" ht="24.0" customHeight="1"/>
    <row r="265" ht="24.0" customHeight="1"/>
    <row r="266" ht="24.0" customHeight="1"/>
    <row r="267" ht="24.0" customHeight="1"/>
    <row r="268" ht="24.0" customHeight="1"/>
    <row r="269" ht="24.0" customHeight="1"/>
    <row r="270" ht="24.0" customHeight="1"/>
    <row r="271" ht="24.0" customHeight="1"/>
    <row r="272" ht="24.0" customHeight="1"/>
    <row r="273" ht="24.0" customHeight="1"/>
    <row r="274" ht="24.0" customHeight="1"/>
    <row r="275" ht="24.0" customHeight="1"/>
    <row r="276" ht="24.0" customHeight="1"/>
    <row r="277" ht="24.0" customHeight="1"/>
    <row r="278" ht="24.0" customHeight="1"/>
    <row r="279" ht="24.0" customHeight="1"/>
    <row r="280" ht="24.0" customHeight="1"/>
    <row r="281" ht="24.0" customHeight="1"/>
    <row r="282" ht="24.0" customHeight="1"/>
    <row r="283" ht="24.0" customHeight="1"/>
    <row r="284" ht="24.0" customHeight="1"/>
    <row r="285" ht="24.0" customHeight="1"/>
    <row r="286" ht="24.0" customHeight="1"/>
    <row r="287" ht="24.0" customHeight="1"/>
    <row r="288" ht="24.0" customHeight="1"/>
    <row r="289" ht="24.0" customHeight="1"/>
    <row r="290" ht="24.0" customHeight="1"/>
    <row r="291" ht="24.0" customHeight="1"/>
    <row r="292" ht="24.0" customHeight="1"/>
    <row r="293" ht="24.0" customHeight="1"/>
    <row r="294" ht="24.0" customHeight="1"/>
    <row r="295" ht="24.0" customHeight="1"/>
    <row r="296" ht="24.0" customHeight="1"/>
    <row r="297" ht="24.0" customHeight="1"/>
    <row r="298" ht="24.0" customHeight="1"/>
    <row r="299" ht="24.0" customHeight="1"/>
    <row r="300" ht="24.0" customHeight="1"/>
    <row r="301" ht="24.0" customHeight="1"/>
    <row r="302" ht="24.0" customHeight="1"/>
    <row r="303" ht="24.0" customHeight="1"/>
    <row r="304" ht="24.0" customHeight="1"/>
    <row r="305" ht="24.0" customHeight="1"/>
    <row r="306" ht="24.0" customHeight="1"/>
    <row r="307" ht="24.0" customHeight="1"/>
    <row r="308" ht="24.0" customHeight="1"/>
    <row r="309" ht="24.0" customHeight="1"/>
    <row r="310" ht="24.0" customHeight="1"/>
    <row r="311" ht="24.0" customHeight="1"/>
    <row r="312" ht="24.0" customHeight="1"/>
    <row r="313" ht="24.0" customHeight="1"/>
    <row r="314" ht="24.0" customHeight="1"/>
    <row r="315" ht="24.0" customHeight="1"/>
    <row r="316" ht="24.0" customHeight="1"/>
    <row r="317" ht="24.0" customHeight="1"/>
    <row r="318" ht="24.0" customHeight="1"/>
    <row r="319" ht="24.0" customHeight="1"/>
    <row r="320" ht="24.0" customHeight="1"/>
    <row r="321" ht="24.0" customHeight="1"/>
    <row r="322" ht="24.0" customHeight="1"/>
    <row r="323" ht="24.0" customHeight="1"/>
    <row r="324" ht="24.0" customHeight="1"/>
    <row r="325" ht="24.0" customHeight="1"/>
    <row r="326" ht="24.0" customHeight="1"/>
    <row r="327" ht="24.0" customHeight="1"/>
    <row r="328" ht="24.0" customHeight="1"/>
    <row r="329" ht="24.0" customHeight="1"/>
    <row r="330" ht="24.0" customHeight="1"/>
    <row r="331" ht="24.0" customHeight="1"/>
    <row r="332" ht="24.0" customHeight="1"/>
    <row r="333" ht="24.0" customHeight="1"/>
    <row r="334" ht="24.0" customHeight="1"/>
    <row r="335" ht="24.0" customHeight="1"/>
    <row r="336" ht="24.0" customHeight="1"/>
    <row r="337" ht="24.0" customHeight="1"/>
    <row r="338" ht="24.0" customHeight="1"/>
    <row r="339" ht="24.0" customHeight="1"/>
    <row r="340" ht="24.0" customHeight="1"/>
    <row r="341" ht="24.0" customHeight="1"/>
    <row r="342" ht="24.0" customHeight="1"/>
    <row r="343" ht="24.0" customHeight="1"/>
    <row r="344" ht="24.0" customHeight="1"/>
    <row r="345" ht="24.0" customHeight="1"/>
    <row r="346" ht="24.0" customHeight="1"/>
    <row r="347" ht="24.0" customHeight="1"/>
    <row r="348" ht="24.0" customHeight="1"/>
    <row r="349" ht="24.0" customHeight="1"/>
    <row r="350" ht="24.0" customHeight="1"/>
    <row r="351" ht="24.0" customHeight="1"/>
    <row r="352" ht="24.0" customHeight="1"/>
    <row r="353" ht="24.0" customHeight="1"/>
    <row r="354" ht="24.0" customHeight="1"/>
    <row r="355" ht="24.0" customHeight="1"/>
    <row r="356" ht="24.0" customHeight="1"/>
    <row r="357" ht="24.0" customHeight="1"/>
    <row r="358" ht="24.0" customHeight="1"/>
    <row r="359" ht="24.0" customHeight="1"/>
    <row r="360" ht="24.0" customHeight="1"/>
    <row r="361" ht="24.0" customHeight="1"/>
    <row r="362" ht="24.0" customHeight="1"/>
    <row r="363" ht="24.0" customHeight="1"/>
    <row r="364" ht="24.0" customHeight="1"/>
    <row r="365" ht="24.0" customHeight="1"/>
    <row r="366" ht="24.0" customHeight="1"/>
    <row r="367" ht="24.0" customHeight="1"/>
    <row r="368" ht="24.0" customHeight="1"/>
    <row r="369" ht="24.0" customHeight="1"/>
    <row r="370" ht="24.0" customHeight="1"/>
    <row r="371" ht="24.0" customHeight="1"/>
    <row r="372" ht="24.0" customHeight="1"/>
    <row r="373" ht="24.0" customHeight="1"/>
    <row r="374" ht="24.0" customHeight="1"/>
    <row r="375" ht="24.0" customHeight="1"/>
    <row r="376" ht="24.0" customHeight="1"/>
    <row r="377" ht="24.0" customHeight="1"/>
    <row r="378" ht="24.0" customHeight="1"/>
    <row r="379" ht="24.0" customHeight="1"/>
    <row r="380" ht="24.0" customHeight="1"/>
    <row r="381" ht="24.0" customHeight="1"/>
    <row r="382" ht="24.0" customHeight="1"/>
    <row r="383" ht="24.0" customHeight="1"/>
    <row r="384" ht="24.0" customHeight="1"/>
    <row r="385" ht="24.0" customHeight="1"/>
    <row r="386" ht="24.0" customHeight="1"/>
    <row r="387" ht="24.0" customHeight="1"/>
    <row r="388" ht="24.0" customHeight="1"/>
    <row r="389" ht="24.0" customHeight="1"/>
    <row r="390" ht="24.0" customHeight="1"/>
    <row r="391" ht="24.0" customHeight="1"/>
    <row r="392" ht="24.0" customHeight="1"/>
    <row r="393" ht="24.0" customHeight="1"/>
    <row r="394" ht="24.0" customHeight="1"/>
    <row r="395" ht="24.0" customHeight="1"/>
    <row r="396" ht="24.0" customHeight="1"/>
    <row r="397" ht="24.0" customHeight="1"/>
    <row r="398" ht="24.0" customHeight="1"/>
    <row r="399" ht="24.0" customHeight="1"/>
    <row r="400" ht="24.0" customHeight="1"/>
    <row r="401" ht="24.0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B2:B201">
      <formula1>'設定リスト'!$E$2:$E$3</formula1>
    </dataValidation>
    <dataValidation type="list" allowBlank="1" sqref="I2:I201">
      <formula1>'設定リスト'!$A$2:$A$4</formula1>
    </dataValidation>
  </dataValidations>
  <printOptions/>
  <pageMargins bottom="0.6" footer="0.0" header="0.0" left="0.5" right="0.5" top="0.6"/>
  <pageSetup fitToHeight="0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1.0"/>
    <col customWidth="1" min="2" max="2" width="25.0"/>
    <col customWidth="1" min="3" max="3" width="21.0"/>
    <col customWidth="1" min="4" max="4" width="25.0"/>
    <col customWidth="1" min="5" max="5" width="21.0"/>
    <col customWidth="1" min="6" max="6" width="25.0"/>
  </cols>
  <sheetData>
    <row r="1" ht="42.0" customHeight="1">
      <c r="A1" s="20" t="s">
        <v>83</v>
      </c>
    </row>
    <row r="2" ht="24.0" customHeight="1">
      <c r="A2" s="21" t="s">
        <v>84</v>
      </c>
    </row>
    <row r="3" ht="12.0" customHeight="1"/>
    <row r="4" ht="25.5" customHeight="1">
      <c r="A4" s="22" t="s">
        <v>68</v>
      </c>
      <c r="B4" s="23">
        <f>TODAY()</f>
        <v>46301</v>
      </c>
      <c r="C4" s="22" t="s">
        <v>70</v>
      </c>
      <c r="D4" s="24"/>
      <c r="E4" s="22" t="s">
        <v>52</v>
      </c>
      <c r="F4" s="25" t="s">
        <v>56</v>
      </c>
    </row>
    <row r="5" ht="25.5" customHeight="1">
      <c r="A5" s="22" t="s">
        <v>85</v>
      </c>
      <c r="B5" s="24"/>
      <c r="C5" s="22" t="s">
        <v>72</v>
      </c>
      <c r="D5" s="26"/>
      <c r="E5" s="22" t="s">
        <v>73</v>
      </c>
      <c r="F5" s="26"/>
    </row>
    <row r="6" ht="25.5" customHeight="1">
      <c r="A6" s="22" t="s">
        <v>86</v>
      </c>
      <c r="B6" s="27" t="str">
        <f>IFERROR(IF(OR(D5="",F5=""),"",ROUND((F5-D5)*24*60,0)),"")</f>
        <v/>
      </c>
      <c r="C6" s="22" t="s">
        <v>21</v>
      </c>
      <c r="D6" s="28" t="str">
        <f>IF($B$5="","",COUNTIF('記録台帳'!$C$2:$C$201,$B$5))</f>
        <v/>
      </c>
      <c r="E6" s="22" t="s">
        <v>23</v>
      </c>
      <c r="F6" s="29" t="str">
        <f>IF($B$5="","",IFERROR(IF(MAXIFS('記録台帳'!$A$2:$A$201,'記録台帳'!$C$2:$C$201,$B$5)=0,"記録なし",MAXIFS('記録台帳'!$A$2:$A$201,'記録台帳'!$C$2:$C$201,$B$5)),"記録なし"))</f>
        <v/>
      </c>
    </row>
    <row r="7" ht="12.0" customHeight="1"/>
    <row r="8" ht="25.5" customHeight="1">
      <c r="A8" s="22" t="s">
        <v>87</v>
      </c>
      <c r="B8" s="30"/>
      <c r="C8" s="31"/>
      <c r="D8" s="31"/>
      <c r="E8" s="31"/>
      <c r="F8" s="32"/>
    </row>
    <row r="9" ht="25.5" customHeight="1">
      <c r="A9" s="22" t="s">
        <v>88</v>
      </c>
      <c r="B9" s="30"/>
      <c r="C9" s="31"/>
      <c r="D9" s="31"/>
      <c r="E9" s="31"/>
      <c r="F9" s="32"/>
    </row>
    <row r="10" ht="12.0" customHeight="1"/>
    <row r="11" ht="25.5" customHeight="1">
      <c r="A11" s="22" t="s">
        <v>75</v>
      </c>
      <c r="B11" s="24"/>
      <c r="C11" s="22" t="s">
        <v>89</v>
      </c>
      <c r="D11" s="33" t="str">
        <f t="array" ref="D11">IF($B$11="","",IFERROR(INDEX('設定リスト'!$C$2:$C$4,MATCH($B$11,'設定リスト'!$A$2:$A$4,0)),""))</f>
        <v/>
      </c>
      <c r="E11" s="31"/>
      <c r="F11" s="32"/>
    </row>
    <row r="12" ht="12.0" customHeight="1"/>
    <row r="13" ht="25.5" customHeight="1">
      <c r="A13" s="34" t="s">
        <v>90</v>
      </c>
      <c r="B13" s="32"/>
      <c r="C13" s="22" t="s">
        <v>91</v>
      </c>
      <c r="D13" s="35"/>
      <c r="E13" s="22" t="s">
        <v>92</v>
      </c>
      <c r="F13" s="35"/>
    </row>
    <row r="14" ht="25.5" customHeight="1">
      <c r="A14" s="22" t="s">
        <v>93</v>
      </c>
      <c r="B14" s="36" t="str">
        <f>IFERROR(IF(OR($D$13="",$F$13="",$F$13=0),"",$D$13/$F$13),"")</f>
        <v/>
      </c>
      <c r="C14" s="22" t="s">
        <v>94</v>
      </c>
      <c r="D14" s="37" t="str">
        <f>IF($B$5="","",IFERROR(ROUND(AVERAGEIF('記録台帳'!$C$2:$C$201,$B$5,'記録台帳'!$J$2:$J$201),1),"記録なし"))</f>
        <v/>
      </c>
      <c r="E14" s="31"/>
      <c r="F14" s="32"/>
    </row>
    <row r="15" ht="12.0" customHeight="1"/>
    <row r="16" ht="25.5" customHeight="1">
      <c r="A16" s="22" t="s">
        <v>53</v>
      </c>
      <c r="B16" s="30"/>
      <c r="C16" s="31"/>
      <c r="D16" s="31"/>
      <c r="E16" s="31"/>
      <c r="F16" s="32"/>
    </row>
    <row r="17" ht="25.5" customHeight="1">
      <c r="A17" s="22" t="s">
        <v>95</v>
      </c>
      <c r="B17" s="30"/>
      <c r="C17" s="31"/>
      <c r="D17" s="31"/>
      <c r="E17" s="31"/>
      <c r="F17" s="32"/>
    </row>
    <row r="18" ht="25.5" customHeight="1">
      <c r="A18" s="22" t="s">
        <v>96</v>
      </c>
      <c r="B18" s="30"/>
      <c r="C18" s="31"/>
      <c r="D18" s="31"/>
      <c r="E18" s="31"/>
      <c r="F18" s="32"/>
    </row>
    <row r="19" ht="12.0" customHeight="1"/>
    <row r="20" ht="25.5" customHeight="1">
      <c r="A20" s="38" t="s">
        <v>97</v>
      </c>
      <c r="B20" s="39"/>
      <c r="C20" s="40"/>
      <c r="D20" s="40"/>
      <c r="E20" s="40"/>
      <c r="F20" s="41"/>
    </row>
    <row r="21" ht="25.5" customHeight="1">
      <c r="A21" s="42"/>
      <c r="B21" s="43"/>
      <c r="C21" s="44"/>
      <c r="D21" s="44"/>
      <c r="E21" s="44"/>
      <c r="F21" s="45"/>
    </row>
    <row r="22" ht="25.5" customHeight="1">
      <c r="A22" s="38" t="s">
        <v>98</v>
      </c>
      <c r="B22" s="39"/>
      <c r="C22" s="40"/>
      <c r="D22" s="40"/>
      <c r="E22" s="40"/>
      <c r="F22" s="41"/>
    </row>
    <row r="23" ht="25.5" customHeight="1">
      <c r="A23" s="46"/>
      <c r="B23" s="47"/>
      <c r="F23" s="48"/>
    </row>
    <row r="24" ht="25.5" customHeight="1">
      <c r="A24" s="42"/>
      <c r="B24" s="43"/>
      <c r="C24" s="44"/>
      <c r="D24" s="44"/>
      <c r="E24" s="44"/>
      <c r="F24" s="45"/>
    </row>
    <row r="25" ht="25.5" customHeight="1">
      <c r="A25" s="38" t="s">
        <v>99</v>
      </c>
      <c r="B25" s="39"/>
      <c r="C25" s="40"/>
      <c r="D25" s="40"/>
      <c r="E25" s="40"/>
      <c r="F25" s="41"/>
    </row>
    <row r="26" ht="25.5" customHeight="1">
      <c r="A26" s="42"/>
      <c r="B26" s="43"/>
      <c r="C26" s="44"/>
      <c r="D26" s="44"/>
      <c r="E26" s="44"/>
      <c r="F26" s="45"/>
    </row>
    <row r="27" ht="12.0" customHeight="1"/>
    <row r="28" ht="25.5" customHeight="1">
      <c r="A28" s="34" t="s">
        <v>100</v>
      </c>
      <c r="B28" s="32"/>
      <c r="C28" s="22" t="s">
        <v>101</v>
      </c>
      <c r="D28" s="24"/>
      <c r="E28" s="22" t="s">
        <v>102</v>
      </c>
      <c r="F28" s="24"/>
    </row>
    <row r="29" ht="12.0" customHeight="1"/>
    <row r="30" ht="25.5" customHeight="1">
      <c r="A30" s="49" t="s">
        <v>103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A1:F1"/>
    <mergeCell ref="A2:F2"/>
    <mergeCell ref="B8:F8"/>
    <mergeCell ref="B9:F9"/>
    <mergeCell ref="D11:F11"/>
    <mergeCell ref="A13:B13"/>
    <mergeCell ref="D14:F14"/>
    <mergeCell ref="A25:A26"/>
    <mergeCell ref="B25:F26"/>
    <mergeCell ref="A28:B28"/>
    <mergeCell ref="B16:F16"/>
    <mergeCell ref="B17:F17"/>
    <mergeCell ref="B18:F18"/>
    <mergeCell ref="A20:A21"/>
    <mergeCell ref="B20:F21"/>
    <mergeCell ref="A22:A24"/>
    <mergeCell ref="B22:F24"/>
  </mergeCells>
  <dataValidations>
    <dataValidation type="list" allowBlank="1" sqref="B16">
      <formula1>'設定リスト'!$G$2:$G$6</formula1>
    </dataValidation>
    <dataValidation type="list" allowBlank="1" sqref="B11">
      <formula1>'設定リスト'!$A$2:$A$4</formula1>
    </dataValidation>
  </dataValidations>
  <printOptions/>
  <pageMargins bottom="0.6" footer="0.0" header="0.0" left="0.5" right="0.5" top="0.6"/>
  <pageSetup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1.0"/>
    <col customWidth="1" min="2" max="2" width="25.0"/>
    <col customWidth="1" min="3" max="3" width="21.0"/>
    <col customWidth="1" min="4" max="4" width="25.0"/>
    <col customWidth="1" min="5" max="5" width="21.0"/>
    <col customWidth="1" min="6" max="6" width="25.0"/>
  </cols>
  <sheetData>
    <row r="1" ht="42.0" customHeight="1">
      <c r="A1" s="20" t="s">
        <v>83</v>
      </c>
    </row>
    <row r="2" ht="24.0" customHeight="1">
      <c r="A2" s="21" t="s">
        <v>104</v>
      </c>
    </row>
    <row r="3" ht="12.0" customHeight="1"/>
    <row r="4" ht="25.5" customHeight="1">
      <c r="A4" s="22" t="s">
        <v>68</v>
      </c>
      <c r="B4" s="23">
        <f>TODAY()</f>
        <v>46301</v>
      </c>
      <c r="C4" s="22" t="s">
        <v>70</v>
      </c>
      <c r="D4" s="24"/>
      <c r="E4" s="22" t="s">
        <v>52</v>
      </c>
      <c r="F4" s="24" t="s">
        <v>105</v>
      </c>
    </row>
    <row r="5" ht="25.5" customHeight="1">
      <c r="A5" s="22" t="s">
        <v>106</v>
      </c>
      <c r="B5" s="24"/>
      <c r="C5" s="22" t="s">
        <v>72</v>
      </c>
      <c r="D5" s="26"/>
      <c r="E5" s="22" t="s">
        <v>73</v>
      </c>
      <c r="F5" s="26"/>
    </row>
    <row r="6" ht="25.5" customHeight="1">
      <c r="A6" s="22" t="s">
        <v>107</v>
      </c>
      <c r="B6" s="27" t="str">
        <f>IFERROR(IF(OR(D5="",F5=""),"",ROUND((F5-D5)*24*60,0)),"")</f>
        <v/>
      </c>
      <c r="C6" s="22" t="s">
        <v>21</v>
      </c>
      <c r="D6" s="28" t="str">
        <f>IF($B$5="","",COUNTIF('記録台帳'!$C$2:$C$201,$B$5))</f>
        <v/>
      </c>
      <c r="E6" s="22" t="s">
        <v>23</v>
      </c>
      <c r="F6" s="29" t="str">
        <f>IF($B$5="","",IFERROR(IF(MAXIFS('記録台帳'!$A$2:$A$201,'記録台帳'!$C$2:$C$201,$B$5)=0,"記録なし",MAXIFS('記録台帳'!$A$2:$A$201,'記録台帳'!$C$2:$C$201,$B$5)),"記録なし"))</f>
        <v/>
      </c>
    </row>
    <row r="7" ht="12.0" customHeight="1"/>
    <row r="8" ht="25.5" customHeight="1">
      <c r="A8" s="22" t="s">
        <v>108</v>
      </c>
      <c r="B8" s="30"/>
      <c r="C8" s="31"/>
      <c r="D8" s="31"/>
      <c r="E8" s="31"/>
      <c r="F8" s="32"/>
    </row>
    <row r="9" ht="25.5" customHeight="1">
      <c r="A9" s="22" t="s">
        <v>88</v>
      </c>
      <c r="B9" s="30"/>
      <c r="C9" s="31"/>
      <c r="D9" s="31"/>
      <c r="E9" s="31"/>
      <c r="F9" s="32"/>
    </row>
    <row r="10" ht="12.0" customHeight="1"/>
    <row r="11" ht="25.5" customHeight="1">
      <c r="A11" s="22" t="s">
        <v>109</v>
      </c>
      <c r="B11" s="24"/>
      <c r="C11" s="22" t="s">
        <v>89</v>
      </c>
      <c r="D11" s="33" t="str">
        <f t="array" ref="D11">IF($B$11="","",IFERROR(INDEX('設定リスト'!$C$2:$C$4,MATCH($B$11,'設定リスト'!$A$2:$A$4,0)),""))</f>
        <v/>
      </c>
      <c r="E11" s="31"/>
      <c r="F11" s="32"/>
    </row>
    <row r="12" ht="25.5" customHeight="1">
      <c r="A12" s="22" t="s">
        <v>110</v>
      </c>
      <c r="B12" s="24"/>
      <c r="C12" s="22" t="s">
        <v>111</v>
      </c>
      <c r="D12" s="50" t="str">
        <f t="array" ref="D12">IF(OR($B$11="",$B$12=""),"",IFERROR(INDEX('設定リスト'!$B$2:$B$4,MATCH($B$11,'設定リスト'!$A$2:$A$4,0))-INDEX('設定リスト'!$B$2:$B$4,MATCH($B$12,'設定リスト'!$A$2:$A$4,0)),""))</f>
        <v/>
      </c>
      <c r="E12" s="31"/>
      <c r="F12" s="32"/>
    </row>
    <row r="13" ht="25.5" customHeight="1">
      <c r="A13" s="22" t="s">
        <v>112</v>
      </c>
      <c r="B13" s="51" t="str">
        <f>IF($D$12="","",IF($D$12&gt;0,"指導者評価のほうが高い状態です。本人の不安な点を面談で確認しましょう。",IF($D$12&lt;0,"自己評価のほうが高い状態です。認識のずれを次回の面談で擦り合わせましょう。","自己評価と指導者評価が一致しています。")))</f>
        <v/>
      </c>
      <c r="C13" s="31"/>
      <c r="D13" s="31"/>
      <c r="E13" s="31"/>
      <c r="F13" s="32"/>
    </row>
    <row r="14" ht="25.5" customHeight="1">
      <c r="A14" s="22" t="s">
        <v>94</v>
      </c>
      <c r="B14" s="52" t="str">
        <f>IF($B$5="","",IFERROR(ROUND(AVERAGEIF('記録台帳'!$C$2:$C$201,$B$5,'記録台帳'!$J$2:$J$201),1),"記録なし"))</f>
        <v/>
      </c>
      <c r="C14" s="22" t="s">
        <v>113</v>
      </c>
      <c r="D14" s="53" t="str">
        <f>IF($B$5="","",IFERROR(SUMIF('記録台帳'!$C$2:$C$201,$B$5,'記録台帳'!$H$2:$H$201),0))</f>
        <v/>
      </c>
      <c r="E14" s="31"/>
      <c r="F14" s="32"/>
    </row>
    <row r="15" ht="12.0" customHeight="1"/>
    <row r="16" ht="25.5" customHeight="1">
      <c r="A16" s="22" t="s">
        <v>114</v>
      </c>
      <c r="B16" s="30"/>
      <c r="C16" s="31"/>
      <c r="D16" s="31"/>
      <c r="E16" s="31"/>
      <c r="F16" s="32"/>
    </row>
    <row r="17" ht="25.5" customHeight="1">
      <c r="A17" s="22" t="s">
        <v>95</v>
      </c>
      <c r="B17" s="30"/>
      <c r="C17" s="31"/>
      <c r="D17" s="31"/>
      <c r="E17" s="31"/>
      <c r="F17" s="32"/>
    </row>
    <row r="18" ht="25.5" customHeight="1">
      <c r="A18" s="22" t="s">
        <v>115</v>
      </c>
      <c r="B18" s="30"/>
      <c r="C18" s="31"/>
      <c r="D18" s="31"/>
      <c r="E18" s="31"/>
      <c r="F18" s="32"/>
    </row>
    <row r="19" ht="25.5" customHeight="1">
      <c r="A19" s="22" t="s">
        <v>116</v>
      </c>
      <c r="B19" s="30"/>
      <c r="C19" s="31"/>
      <c r="D19" s="31"/>
      <c r="E19" s="31"/>
      <c r="F19" s="32"/>
    </row>
    <row r="20" ht="12.0" customHeight="1"/>
    <row r="21" ht="25.5" customHeight="1">
      <c r="A21" s="38" t="s">
        <v>117</v>
      </c>
      <c r="B21" s="39"/>
      <c r="C21" s="40"/>
      <c r="D21" s="40"/>
      <c r="E21" s="40"/>
      <c r="F21" s="41"/>
    </row>
    <row r="22" ht="25.5" customHeight="1">
      <c r="A22" s="42"/>
      <c r="B22" s="43"/>
      <c r="C22" s="44"/>
      <c r="D22" s="44"/>
      <c r="E22" s="44"/>
      <c r="F22" s="45"/>
    </row>
    <row r="23" ht="25.5" customHeight="1">
      <c r="A23" s="38" t="s">
        <v>118</v>
      </c>
      <c r="B23" s="39"/>
      <c r="C23" s="40"/>
      <c r="D23" s="40"/>
      <c r="E23" s="40"/>
      <c r="F23" s="41"/>
    </row>
    <row r="24" ht="25.5" customHeight="1">
      <c r="A24" s="46"/>
      <c r="B24" s="47"/>
      <c r="F24" s="48"/>
    </row>
    <row r="25" ht="25.5" customHeight="1">
      <c r="A25" s="42"/>
      <c r="B25" s="43"/>
      <c r="C25" s="44"/>
      <c r="D25" s="44"/>
      <c r="E25" s="44"/>
      <c r="F25" s="45"/>
    </row>
    <row r="26" ht="25.5" customHeight="1">
      <c r="A26" s="22" t="s">
        <v>119</v>
      </c>
      <c r="B26" s="54"/>
      <c r="C26" s="31"/>
      <c r="D26" s="31"/>
      <c r="E26" s="31"/>
      <c r="F26" s="32"/>
    </row>
    <row r="27" ht="12.0" customHeight="1"/>
    <row r="28" ht="25.5" customHeight="1">
      <c r="A28" s="34" t="s">
        <v>100</v>
      </c>
      <c r="B28" s="32"/>
      <c r="C28" s="22" t="s">
        <v>120</v>
      </c>
      <c r="D28" s="24"/>
      <c r="E28" s="22" t="s">
        <v>121</v>
      </c>
      <c r="F28" s="24"/>
    </row>
    <row r="29" ht="12.0" customHeight="1"/>
    <row r="30" ht="25.5" customHeight="1">
      <c r="A30" s="49" t="s">
        <v>122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1:F1"/>
    <mergeCell ref="A2:F2"/>
    <mergeCell ref="B8:F8"/>
    <mergeCell ref="B9:F9"/>
    <mergeCell ref="D11:F11"/>
    <mergeCell ref="D12:F12"/>
    <mergeCell ref="B13:F13"/>
    <mergeCell ref="A23:A25"/>
    <mergeCell ref="B23:F25"/>
    <mergeCell ref="B26:F26"/>
    <mergeCell ref="A28:B28"/>
    <mergeCell ref="D14:F14"/>
    <mergeCell ref="B16:F16"/>
    <mergeCell ref="B17:F17"/>
    <mergeCell ref="B18:F18"/>
    <mergeCell ref="B19:F19"/>
    <mergeCell ref="A21:A22"/>
    <mergeCell ref="B21:F22"/>
  </mergeCells>
  <dataValidations>
    <dataValidation type="list" allowBlank="1" sqref="B11:B12">
      <formula1>'設定リスト'!$A$2:$A$4</formula1>
    </dataValidation>
  </dataValidations>
  <printOptions/>
  <pageMargins bottom="0.6" footer="0.0" header="0.0" left="0.5" right="0.5" top="0.6"/>
  <pageSetup fitToHeight="0" orientation="portrait"/>
  <drawing r:id="rId1"/>
</worksheet>
</file>