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使い方" sheetId="1" r:id="rId5"/>
    <sheet state="visible" name="目標設定（Plan）" sheetId="2" r:id="rId6"/>
    <sheet state="visible" name="実行記録（Do）" sheetId="3" r:id="rId7"/>
    <sheet state="visible" name="検証（Check）" sheetId="4" r:id="rId8"/>
    <sheet state="visible" name="改善計画（Act）" sheetId="5" r:id="rId9"/>
    <sheet state="visible" name="サイクル履歴" sheetId="6" r:id="rId10"/>
    <sheet state="visible" name="簡易版（1枚PDCA）" sheetId="7" r:id="rId11"/>
  </sheets>
  <definedNames/>
  <calcPr/>
</workbook>
</file>

<file path=xl/sharedStrings.xml><?xml version="1.0" encoding="utf-8"?>
<sst xmlns="http://schemas.openxmlformats.org/spreadsheetml/2006/main" count="304" uniqueCount="242">
  <si>
    <r>
      <rPr>
        <rFont val="Yu Gothic"/>
        <b/>
        <color rgb="FFFFFFFF"/>
        <sz val="16.0"/>
      </rPr>
      <t>PDCA</t>
    </r>
    <r>
      <rPr>
        <rFont val="Noto Sans CJK SC"/>
        <b/>
        <color rgb="FFFFFFFF"/>
        <sz val="16.0"/>
      </rPr>
      <t>サイクル テンプレート　使い方</t>
    </r>
  </si>
  <si>
    <r>
      <rPr>
        <rFont val="Yu Gothic"/>
        <color rgb="FF000000"/>
        <sz val="11.0"/>
      </rPr>
      <t>Plan</t>
    </r>
    <r>
      <rPr>
        <rFont val="Noto Sans CJK SC"/>
        <color rgb="FF000000"/>
        <sz val="11.0"/>
      </rPr>
      <t xml:space="preserve">（計画）→ </t>
    </r>
    <r>
      <rPr>
        <rFont val="Yu Gothic"/>
        <color rgb="FF000000"/>
        <sz val="11.0"/>
      </rPr>
      <t>Do</t>
    </r>
    <r>
      <rPr>
        <rFont val="Noto Sans CJK SC"/>
        <color rgb="FF000000"/>
        <sz val="11.0"/>
      </rPr>
      <t xml:space="preserve">（実行）→ </t>
    </r>
    <r>
      <rPr>
        <rFont val="Yu Gothic"/>
        <color rgb="FF000000"/>
        <sz val="11.0"/>
      </rPr>
      <t>Check</t>
    </r>
    <r>
      <rPr>
        <rFont val="Noto Sans CJK SC"/>
        <color rgb="FF000000"/>
        <sz val="11.0"/>
      </rPr>
      <t xml:space="preserve">（検証）→ </t>
    </r>
    <r>
      <rPr>
        <rFont val="Yu Gothic"/>
        <color rgb="FF000000"/>
        <sz val="11.0"/>
      </rPr>
      <t>Act</t>
    </r>
    <r>
      <rPr>
        <rFont val="Noto Sans CJK SC"/>
        <color rgb="FF000000"/>
        <sz val="11.0"/>
      </rPr>
      <t>（改善）の</t>
    </r>
    <r>
      <rPr>
        <rFont val="Yu Gothic"/>
        <color rgb="FF000000"/>
        <sz val="11.0"/>
      </rPr>
      <t>4</t>
    </r>
    <r>
      <rPr>
        <rFont val="Noto Sans CJK SC"/>
        <color rgb="FF000000"/>
        <sz val="11.0"/>
      </rPr>
      <t>フェーズを</t>
    </r>
    <r>
      <rPr>
        <rFont val="Yu Gothic"/>
        <color rgb="FF000000"/>
        <sz val="11.0"/>
      </rPr>
      <t>1</t>
    </r>
    <r>
      <rPr>
        <rFont val="Noto Sans CJK SC"/>
        <color rgb="FF000000"/>
        <sz val="11.0"/>
      </rPr>
      <t>サイクルとして回すためのテンプレートです。</t>
    </r>
    <r>
      <rPr>
        <rFont val="Yu Gothic"/>
        <color rgb="FF000000"/>
        <sz val="11.0"/>
      </rPr>
      <t>1</t>
    </r>
    <r>
      <rPr>
        <rFont val="Noto Sans CJK SC"/>
        <color rgb="FF000000"/>
        <sz val="11.0"/>
      </rPr>
      <t>サイクル＝</t>
    </r>
    <r>
      <rPr>
        <rFont val="Yu Gothic"/>
        <color rgb="FF000000"/>
        <sz val="11.0"/>
      </rPr>
      <t>1</t>
    </r>
    <r>
      <rPr>
        <rFont val="Noto Sans CJK SC"/>
        <color rgb="FF000000"/>
        <sz val="11.0"/>
      </rPr>
      <t>シートで完結する設計のため、サイクルを重ねる場合は各シートをコピーしてご利用ください。</t>
    </r>
  </si>
  <si>
    <t>入力規則</t>
  </si>
  <si>
    <t>青文字（入力）</t>
  </si>
  <si>
    <t>目標数値・実績・コメントなど、利用者が入力する箇所です。</t>
  </si>
  <si>
    <t>黒文字（自動計算）</t>
  </si>
  <si>
    <t>達成率・差異・進捗率などはExcelの数式で自動計算されます。書き換えないでください。</t>
  </si>
  <si>
    <t>緑文字（参照）</t>
  </si>
  <si>
    <t>別シートの値を参照して表示するセルです。元データを変更すると自動で更新されます。</t>
  </si>
  <si>
    <t>黄色背景</t>
  </si>
  <si>
    <t>サイクルテーマ・期間・目標値など、最初に決めておきたい重要項目です。</t>
  </si>
  <si>
    <t>シート構成</t>
  </si>
  <si>
    <r>
      <rPr>
        <rFont val="Yu Gothic"/>
        <b/>
        <color rgb="FF000000"/>
        <sz val="11.0"/>
      </rPr>
      <t xml:space="preserve">1. </t>
    </r>
    <r>
      <rPr>
        <rFont val="Noto Sans CJK SC"/>
        <b/>
        <color rgb="FF000000"/>
        <sz val="11.0"/>
      </rPr>
      <t>目標設定（</t>
    </r>
    <r>
      <rPr>
        <rFont val="Yu Gothic"/>
        <b/>
        <color rgb="FF000000"/>
        <sz val="11.0"/>
      </rPr>
      <t>Plan</t>
    </r>
    <r>
      <rPr>
        <rFont val="Noto Sans CJK SC"/>
        <b/>
        <color rgb="FF000000"/>
        <sz val="11.0"/>
      </rPr>
      <t>）</t>
    </r>
  </si>
  <si>
    <t>サイクルの目標・KPI・期限・行動計画を整理するシートです。最初に必ず記入してください。</t>
  </si>
  <si>
    <r>
      <rPr>
        <rFont val="Yu Gothic"/>
        <b/>
        <color rgb="FF000000"/>
        <sz val="11.0"/>
      </rPr>
      <t xml:space="preserve">2. </t>
    </r>
    <r>
      <rPr>
        <rFont val="Noto Sans CJK SC"/>
        <b/>
        <color rgb="FF000000"/>
        <sz val="11.0"/>
      </rPr>
      <t>実行記録（</t>
    </r>
    <r>
      <rPr>
        <rFont val="Yu Gothic"/>
        <b/>
        <color rgb="FF000000"/>
        <sz val="11.0"/>
      </rPr>
      <t>Do</t>
    </r>
    <r>
      <rPr>
        <rFont val="Noto Sans CJK SC"/>
        <b/>
        <color rgb="FF000000"/>
        <sz val="11.0"/>
      </rPr>
      <t>）</t>
    </r>
  </si>
  <si>
    <t>日次（または週次）で実施事項・所要時間・実績値を記録するシートです。1サイクル中の活動ログを残します。</t>
  </si>
  <si>
    <r>
      <rPr>
        <rFont val="Yu Gothic"/>
        <b/>
        <color rgb="FF000000"/>
        <sz val="11.0"/>
      </rPr>
      <t xml:space="preserve">3. </t>
    </r>
    <r>
      <rPr>
        <rFont val="Noto Sans CJK SC"/>
        <b/>
        <color rgb="FF000000"/>
        <sz val="11.0"/>
      </rPr>
      <t>検証（</t>
    </r>
    <r>
      <rPr>
        <rFont val="Yu Gothic"/>
        <b/>
        <color rgb="FF000000"/>
        <sz val="11.0"/>
      </rPr>
      <t>Check</t>
    </r>
    <r>
      <rPr>
        <rFont val="Noto Sans CJK SC"/>
        <b/>
        <color rgb="FF000000"/>
        <sz val="11.0"/>
      </rPr>
      <t>）</t>
    </r>
  </si>
  <si>
    <t>実行記録から自動で集計された実績と、目標との差異を分析するシートです。コメント欄で原因を整理します。</t>
  </si>
  <si>
    <r>
      <rPr>
        <rFont val="Yu Gothic"/>
        <b/>
        <color rgb="FF000000"/>
        <sz val="11.0"/>
      </rPr>
      <t xml:space="preserve">4. </t>
    </r>
    <r>
      <rPr>
        <rFont val="Noto Sans CJK SC"/>
        <b/>
        <color rgb="FF000000"/>
        <sz val="11.0"/>
      </rPr>
      <t>改善計画（</t>
    </r>
    <r>
      <rPr>
        <rFont val="Yu Gothic"/>
        <b/>
        <color rgb="FF000000"/>
        <sz val="11.0"/>
      </rPr>
      <t>Act</t>
    </r>
    <r>
      <rPr>
        <rFont val="Noto Sans CJK SC"/>
        <b/>
        <color rgb="FF000000"/>
        <sz val="11.0"/>
      </rPr>
      <t>）</t>
    </r>
  </si>
  <si>
    <r>
      <rPr>
        <rFont val="Yu Gothic"/>
        <color rgb="FF000000"/>
        <sz val="11.0"/>
      </rPr>
      <t>Check</t>
    </r>
    <r>
      <rPr>
        <rFont val="Noto Sans CJK SC"/>
        <color rgb="FF000000"/>
        <sz val="11.0"/>
      </rPr>
      <t>の結果をふまえ、次のサイクルで「継続・修正・中止」する施策を行動レベルまで落とし込むシートです。</t>
    </r>
  </si>
  <si>
    <r>
      <rPr>
        <rFont val="Yu Gothic"/>
        <b/>
        <color rgb="FF000000"/>
        <sz val="11.0"/>
      </rPr>
      <t xml:space="preserve">5. </t>
    </r>
    <r>
      <rPr>
        <rFont val="Noto Sans CJK SC"/>
        <b/>
        <color rgb="FF000000"/>
        <sz val="11.0"/>
      </rPr>
      <t>サイクル履歴</t>
    </r>
  </si>
  <si>
    <t>複数サイクルの結果を一覧化するシートです。サイクルを重ねるごとに1行ずつ追記してください。</t>
  </si>
  <si>
    <r>
      <rPr>
        <rFont val="Yu Gothic"/>
        <b/>
        <color rgb="FF000000"/>
        <sz val="11.0"/>
      </rPr>
      <t xml:space="preserve">6. </t>
    </r>
    <r>
      <rPr>
        <rFont val="Noto Sans CJK SC"/>
        <b/>
        <color rgb="FF000000"/>
        <sz val="11.0"/>
      </rPr>
      <t>簡易版（</t>
    </r>
    <r>
      <rPr>
        <rFont val="Yu Gothic"/>
        <b/>
        <color rgb="FF000000"/>
        <sz val="11.0"/>
      </rPr>
      <t>1</t>
    </r>
    <r>
      <rPr>
        <rFont val="Noto Sans CJK SC"/>
        <b/>
        <color rgb="FF000000"/>
        <sz val="11.0"/>
      </rPr>
      <t>枚</t>
    </r>
    <r>
      <rPr>
        <rFont val="Yu Gothic"/>
        <b/>
        <color rgb="FF000000"/>
        <sz val="11.0"/>
      </rPr>
      <t>PDCA</t>
    </r>
    <r>
      <rPr>
        <rFont val="Noto Sans CJK SC"/>
        <b/>
        <color rgb="FF000000"/>
        <sz val="11.0"/>
      </rPr>
      <t>）</t>
    </r>
  </si>
  <si>
    <t>詳細な記録が必要ない場合や、週次・個人の振り返りに使える1枚版です。Plan/Do/Check/Actを4象限に書き込むだけで完結します。</t>
  </si>
  <si>
    <t>進め方</t>
  </si>
  <si>
    <t>STEP 1</t>
  </si>
  <si>
    <t>「目標設定（Plan）」シートでサイクルテーマ・期間・数値目標・KPI・行動計画を入力します。</t>
  </si>
  <si>
    <t>STEP 2</t>
  </si>
  <si>
    <t>「実行記録（Do）」シートで日々の実施事項・所要時間・実績値を記録します。</t>
  </si>
  <si>
    <t>STEP 3</t>
  </si>
  <si>
    <t>サイクル期間が終わったら「検証（Check）」シートで目標との差異を確認し、原因を分析します。</t>
  </si>
  <si>
    <t>STEP 4</t>
  </si>
  <si>
    <t>「改善計画（Act）」シートで次のサイクルに反映する施策を決め、行動レベルまで落とし込みます。</t>
  </si>
  <si>
    <t>STEP 5</t>
  </si>
  <si>
    <t>「サイクル履歴」に結果を追記し、次サイクル用にシートをコピーして2周目に進みます。</t>
  </si>
  <si>
    <t>ご利用上の注意</t>
  </si>
  <si>
    <t>・ 本テンプレートはサンプルとして簡易的な計算式を組み込んでいます。自社業務に合わせて項目・数式は適宜カスタマイズしてご利用ください。</t>
  </si>
  <si>
    <t>・ 実行記録（Do）の入力行が不足する場合は、行を追加して数式を下方向にコピーしてください。</t>
  </si>
  <si>
    <t>・ サイクルを重ねる際は、シート全体をコピー（シートタブ右クリック→「移動またはコピー」）して新しいサイクル用に書き換えると、過去サイクルが履歴として残ります。</t>
  </si>
  <si>
    <r>
      <rPr>
        <rFont val="Yu Gothic"/>
        <b/>
        <color rgb="FFFFFFFF"/>
        <sz val="16.0"/>
      </rPr>
      <t xml:space="preserve">1. </t>
    </r>
    <r>
      <rPr>
        <rFont val="Noto Sans CJK SC"/>
        <b/>
        <color rgb="FFFFFFFF"/>
        <sz val="16.0"/>
      </rPr>
      <t>目標設定（</t>
    </r>
    <r>
      <rPr>
        <rFont val="Yu Gothic"/>
        <b/>
        <color rgb="FFFFFFFF"/>
        <sz val="16.0"/>
      </rPr>
      <t>Plan</t>
    </r>
    <r>
      <rPr>
        <rFont val="Noto Sans CJK SC"/>
        <b/>
        <color rgb="FFFFFFFF"/>
        <sz val="16.0"/>
      </rPr>
      <t>）</t>
    </r>
  </si>
  <si>
    <t>サイクル基本情報</t>
  </si>
  <si>
    <t>サイクル番号</t>
  </si>
  <si>
    <t>1</t>
  </si>
  <si>
    <t>サイクル期間（開始）</t>
  </si>
  <si>
    <t>2026/04/01</t>
  </si>
  <si>
    <t>サイクルテーマ</t>
  </si>
  <si>
    <t>請求書処理の時間短縮</t>
  </si>
  <si>
    <t>サイクル期間（終了）</t>
  </si>
  <si>
    <t>2026/04/30</t>
  </si>
  <si>
    <t>担当者</t>
  </si>
  <si>
    <t>経理部 山田</t>
  </si>
  <si>
    <t>次回レビュー日</t>
  </si>
  <si>
    <t>2026/05/01</t>
  </si>
  <si>
    <t>関係部署</t>
  </si>
  <si>
    <t>経理部・営業部</t>
  </si>
  <si>
    <t>承認者</t>
  </si>
  <si>
    <t>経理部長 鈴木</t>
  </si>
  <si>
    <t>数値目標（KGI）</t>
  </si>
  <si>
    <t>指標名</t>
  </si>
  <si>
    <t>現状値</t>
  </si>
  <si>
    <t>目標値</t>
  </si>
  <si>
    <t>目標達成幅（自動）</t>
  </si>
  <si>
    <t>月間請求書処理時間</t>
  </si>
  <si>
    <t>中間指標（KPI）</t>
  </si>
  <si>
    <r>
      <rPr>
        <rFont val="Yu Gothic"/>
        <b/>
        <color rgb="FF000000"/>
        <sz val="11.0"/>
      </rPr>
      <t>KPI</t>
    </r>
    <r>
      <rPr>
        <rFont val="Noto Sans CJK SC"/>
        <b/>
        <color rgb="FF000000"/>
        <sz val="11.0"/>
      </rPr>
      <t>項目</t>
    </r>
  </si>
  <si>
    <t>備考</t>
  </si>
  <si>
    <r>
      <rPr>
        <rFont val="Yu Gothic"/>
        <color rgb="FF0000FF"/>
        <sz val="11.0"/>
      </rPr>
      <t>1</t>
    </r>
    <r>
      <rPr>
        <rFont val="Noto Sans CJK SC"/>
        <color rgb="FF0000FF"/>
        <sz val="11.0"/>
      </rPr>
      <t>件あたりの処理時間</t>
    </r>
  </si>
  <si>
    <t>分／件</t>
  </si>
  <si>
    <t>月間処理件数</t>
  </si>
  <si>
    <t>件</t>
  </si>
  <si>
    <t>差し戻し率</t>
  </si>
  <si>
    <t>差し戻し件数／総件数</t>
  </si>
  <si>
    <t>行動計画</t>
  </si>
  <si>
    <t>実施事項</t>
  </si>
  <si>
    <t>担当</t>
  </si>
  <si>
    <t>期日</t>
  </si>
  <si>
    <t>想定効果</t>
  </si>
  <si>
    <t>請求書テンプレートをExcelで統一</t>
  </si>
  <si>
    <t>山田</t>
  </si>
  <si>
    <t>2026/04/05</t>
  </si>
  <si>
    <t>入力時間の短縮</t>
  </si>
  <si>
    <t>顧客マスタから自動転記する仕組みを構築</t>
  </si>
  <si>
    <t>山田・佐藤</t>
  </si>
  <si>
    <t>2026/04/15</t>
  </si>
  <si>
    <t>転記ミス削減・時間短縮</t>
  </si>
  <si>
    <t>差し戻し原因を分類してチェックリスト化</t>
  </si>
  <si>
    <t>2026/04/20</t>
  </si>
  <si>
    <t>差し戻し率の改善</t>
  </si>
  <si>
    <t>前提条件・想定リスク</t>
  </si>
  <si>
    <t>例：顧客マスタの整備が前提。マスタが不完全だと自動転記の効果が出ない可能性がある。</t>
  </si>
  <si>
    <r>
      <rPr>
        <rFont val="Yu Gothic"/>
        <b/>
        <color rgb="FFFFFFFF"/>
        <sz val="16.0"/>
      </rPr>
      <t xml:space="preserve">2. </t>
    </r>
    <r>
      <rPr>
        <rFont val="Noto Sans CJK SC"/>
        <b/>
        <color rgb="FFFFFFFF"/>
        <sz val="16.0"/>
      </rPr>
      <t>実行記録（</t>
    </r>
    <r>
      <rPr>
        <rFont val="Yu Gothic"/>
        <b/>
        <color rgb="FFFFFFFF"/>
        <sz val="16.0"/>
      </rPr>
      <t>Do</t>
    </r>
    <r>
      <rPr>
        <rFont val="Noto Sans CJK SC"/>
        <b/>
        <color rgb="FFFFFFFF"/>
        <sz val="16.0"/>
      </rPr>
      <t>）</t>
    </r>
  </si>
  <si>
    <t>記録方針</t>
  </si>
  <si>
    <t>計画どおりに実行することを優先し、毎回の実施事項・所要時間・実績値を記録します。Check時の分析材料となるため、つまずいた点や気づきもメモ欄に残しておくと有効です。</t>
  </si>
  <si>
    <t>集計（自動）</t>
  </si>
  <si>
    <t>記録件数</t>
  </si>
  <si>
    <t>総所要時間</t>
  </si>
  <si>
    <r>
      <rPr>
        <rFont val="Yu Gothic"/>
        <b/>
        <color rgb="FF000000"/>
        <sz val="11.0"/>
      </rPr>
      <t>1</t>
    </r>
    <r>
      <rPr>
        <rFont val="Noto Sans CJK SC"/>
        <b/>
        <color rgb="FF000000"/>
        <sz val="11.0"/>
      </rPr>
      <t>件あたり平均</t>
    </r>
  </si>
  <si>
    <t>差し戻し件数</t>
  </si>
  <si>
    <t>日次記録</t>
  </si>
  <si>
    <t>実施日</t>
  </si>
  <si>
    <t>案件・取引先</t>
  </si>
  <si>
    <t>件数</t>
  </si>
  <si>
    <t>差し戻し有無</t>
  </si>
  <si>
    <t>所要時間（分）</t>
  </si>
  <si>
    <t>気づき・メモ</t>
  </si>
  <si>
    <t>2026/04/02</t>
  </si>
  <si>
    <r>
      <rPr>
        <rFont val="Yu Gothic"/>
        <color rgb="FF0000FF"/>
        <sz val="11.0"/>
      </rPr>
      <t>A</t>
    </r>
    <r>
      <rPr>
        <rFont val="Noto Sans CJK SC"/>
        <color rgb="FF0000FF"/>
        <sz val="11.0"/>
      </rPr>
      <t xml:space="preserve">商事 </t>
    </r>
    <r>
      <rPr>
        <rFont val="Yu Gothic"/>
        <color rgb="FF0000FF"/>
        <sz val="11.0"/>
      </rPr>
      <t>4</t>
    </r>
    <r>
      <rPr>
        <rFont val="Noto Sans CJK SC"/>
        <color rgb="FF0000FF"/>
        <sz val="11.0"/>
      </rPr>
      <t>月分</t>
    </r>
  </si>
  <si>
    <t>請求書発行・郵送</t>
  </si>
  <si>
    <t>なし</t>
  </si>
  <si>
    <t>初回はテンプレ未整備</t>
  </si>
  <si>
    <t>2026/04/03</t>
  </si>
  <si>
    <r>
      <rPr>
        <rFont val="Yu Gothic"/>
        <color rgb="FF0000FF"/>
        <sz val="11.0"/>
      </rPr>
      <t>B</t>
    </r>
    <r>
      <rPr>
        <rFont val="Noto Sans CJK SC"/>
        <color rgb="FF0000FF"/>
        <sz val="11.0"/>
      </rPr>
      <t xml:space="preserve">工業 </t>
    </r>
    <r>
      <rPr>
        <rFont val="Yu Gothic"/>
        <color rgb="FF0000FF"/>
        <sz val="11.0"/>
      </rPr>
      <t>4</t>
    </r>
    <r>
      <rPr>
        <rFont val="Noto Sans CJK SC"/>
        <color rgb="FF0000FF"/>
        <sz val="11.0"/>
      </rPr>
      <t>月分</t>
    </r>
  </si>
  <si>
    <t>請求書発行</t>
  </si>
  <si>
    <r>
      <rPr>
        <rFont val="Yu Gothic"/>
        <color rgb="FF0000FF"/>
        <sz val="11.0"/>
      </rPr>
      <t>C</t>
    </r>
    <r>
      <rPr>
        <rFont val="Noto Sans CJK SC"/>
        <color rgb="FF0000FF"/>
        <sz val="11.0"/>
      </rPr>
      <t xml:space="preserve">建設 </t>
    </r>
    <r>
      <rPr>
        <rFont val="Yu Gothic"/>
        <color rgb="FF0000FF"/>
        <sz val="11.0"/>
      </rPr>
      <t>4</t>
    </r>
    <r>
      <rPr>
        <rFont val="Noto Sans CJK SC"/>
        <color rgb="FF0000FF"/>
        <sz val="11.0"/>
      </rPr>
      <t>月分</t>
    </r>
  </si>
  <si>
    <t>請求書発行・差し戻し対応</t>
  </si>
  <si>
    <t>あり</t>
  </si>
  <si>
    <t>金額誤り。マスタ確認漏れが原因</t>
  </si>
  <si>
    <t>2026/04/08</t>
  </si>
  <si>
    <r>
      <rPr>
        <rFont val="Yu Gothic"/>
        <color rgb="FF0000FF"/>
        <sz val="11.0"/>
      </rPr>
      <t>D</t>
    </r>
    <r>
      <rPr>
        <rFont val="Noto Sans CJK SC"/>
        <color rgb="FF0000FF"/>
        <sz val="11.0"/>
      </rPr>
      <t xml:space="preserve">流通 </t>
    </r>
    <r>
      <rPr>
        <rFont val="Yu Gothic"/>
        <color rgb="FF0000FF"/>
        <sz val="11.0"/>
      </rPr>
      <t>4</t>
    </r>
    <r>
      <rPr>
        <rFont val="Noto Sans CJK SC"/>
        <color rgb="FF0000FF"/>
        <sz val="11.0"/>
      </rPr>
      <t>月分</t>
    </r>
  </si>
  <si>
    <t>請求書発行（新テンプレ）</t>
  </si>
  <si>
    <t>テンプレ統一で時間短縮を確認</t>
  </si>
  <si>
    <t>2026/04/10</t>
  </si>
  <si>
    <r>
      <rPr>
        <rFont val="Yu Gothic"/>
        <color rgb="FF0000FF"/>
        <sz val="11.0"/>
      </rPr>
      <t>E</t>
    </r>
    <r>
      <rPr>
        <rFont val="Noto Sans CJK SC"/>
        <color rgb="FF0000FF"/>
        <sz val="11.0"/>
      </rPr>
      <t xml:space="preserve">製造 </t>
    </r>
    <r>
      <rPr>
        <rFont val="Yu Gothic"/>
        <color rgb="FF0000FF"/>
        <sz val="11.0"/>
      </rPr>
      <t>4</t>
    </r>
    <r>
      <rPr>
        <rFont val="Noto Sans CJK SC"/>
        <color rgb="FF0000FF"/>
        <sz val="11.0"/>
      </rPr>
      <t>月分</t>
    </r>
  </si>
  <si>
    <t>自動転記が機能</t>
  </si>
  <si>
    <t>2026/04/13</t>
  </si>
  <si>
    <r>
      <rPr>
        <rFont val="Yu Gothic"/>
        <color rgb="FF0000FF"/>
        <sz val="11.0"/>
      </rPr>
      <t>F</t>
    </r>
    <r>
      <rPr>
        <rFont val="Noto Sans CJK SC"/>
        <color rgb="FF0000FF"/>
        <sz val="11.0"/>
      </rPr>
      <t xml:space="preserve">商会 </t>
    </r>
    <r>
      <rPr>
        <rFont val="Yu Gothic"/>
        <color rgb="FF0000FF"/>
        <sz val="11.0"/>
      </rPr>
      <t>4</t>
    </r>
    <r>
      <rPr>
        <rFont val="Noto Sans CJK SC"/>
        <color rgb="FF0000FF"/>
        <sz val="11.0"/>
      </rPr>
      <t>月分</t>
    </r>
  </si>
  <si>
    <r>
      <rPr>
        <rFont val="Yu Gothic"/>
        <color rgb="FF0000FF"/>
        <sz val="11.0"/>
      </rPr>
      <t>G</t>
    </r>
    <r>
      <rPr>
        <rFont val="Noto Sans CJK SC"/>
        <color rgb="FF0000FF"/>
        <sz val="11.0"/>
      </rPr>
      <t xml:space="preserve">産業 </t>
    </r>
    <r>
      <rPr>
        <rFont val="Yu Gothic"/>
        <color rgb="FF0000FF"/>
        <sz val="11.0"/>
      </rPr>
      <t>4</t>
    </r>
    <r>
      <rPr>
        <rFont val="Noto Sans CJK SC"/>
        <color rgb="FF0000FF"/>
        <sz val="11.0"/>
      </rPr>
      <t>月分</t>
    </r>
  </si>
  <si>
    <t>数量誤り。新規顧客で確認漏れ</t>
  </si>
  <si>
    <t>2026/04/17</t>
  </si>
  <si>
    <r>
      <rPr>
        <rFont val="Yu Gothic"/>
        <color rgb="FF0000FF"/>
        <sz val="11.0"/>
      </rPr>
      <t>H</t>
    </r>
    <r>
      <rPr>
        <rFont val="Noto Sans CJK SC"/>
        <color rgb="FF0000FF"/>
        <sz val="11.0"/>
      </rPr>
      <t xml:space="preserve">建材 </t>
    </r>
    <r>
      <rPr>
        <rFont val="Yu Gothic"/>
        <color rgb="FF0000FF"/>
        <sz val="11.0"/>
      </rPr>
      <t>4</t>
    </r>
    <r>
      <rPr>
        <rFont val="Noto Sans CJK SC"/>
        <color rgb="FF0000FF"/>
        <sz val="11.0"/>
      </rPr>
      <t>月分</t>
    </r>
  </si>
  <si>
    <r>
      <rPr>
        <rFont val="Yu Gothic"/>
        <color rgb="FF0000FF"/>
        <sz val="11.0"/>
      </rPr>
      <t>I</t>
    </r>
    <r>
      <rPr>
        <rFont val="Noto Sans CJK SC"/>
        <color rgb="FF0000FF"/>
        <sz val="11.0"/>
      </rPr>
      <t xml:space="preserve">興業 </t>
    </r>
    <r>
      <rPr>
        <rFont val="Yu Gothic"/>
        <color rgb="FF0000FF"/>
        <sz val="11.0"/>
      </rPr>
      <t>4</t>
    </r>
    <r>
      <rPr>
        <rFont val="Noto Sans CJK SC"/>
        <color rgb="FF0000FF"/>
        <sz val="11.0"/>
      </rPr>
      <t>月分</t>
    </r>
  </si>
  <si>
    <t>2026/04/22</t>
  </si>
  <si>
    <r>
      <rPr>
        <rFont val="Yu Gothic"/>
        <color rgb="FF0000FF"/>
        <sz val="11.0"/>
      </rPr>
      <t>J</t>
    </r>
    <r>
      <rPr>
        <rFont val="Noto Sans CJK SC"/>
        <color rgb="FF0000FF"/>
        <sz val="11.0"/>
      </rPr>
      <t xml:space="preserve">食品 </t>
    </r>
    <r>
      <rPr>
        <rFont val="Yu Gothic"/>
        <color rgb="FF0000FF"/>
        <sz val="11.0"/>
      </rPr>
      <t>4</t>
    </r>
    <r>
      <rPr>
        <rFont val="Noto Sans CJK SC"/>
        <color rgb="FF0000FF"/>
        <sz val="11.0"/>
      </rPr>
      <t>月分</t>
    </r>
  </si>
  <si>
    <t>金額誤り。マスタ更新漏れ</t>
  </si>
  <si>
    <t>2026/04/24</t>
  </si>
  <si>
    <r>
      <rPr>
        <rFont val="Yu Gothic"/>
        <color rgb="FF0000FF"/>
        <sz val="11.0"/>
      </rPr>
      <t>K</t>
    </r>
    <r>
      <rPr>
        <rFont val="Noto Sans CJK SC"/>
        <color rgb="FF0000FF"/>
        <sz val="11.0"/>
      </rPr>
      <t xml:space="preserve">工務店 </t>
    </r>
    <r>
      <rPr>
        <rFont val="Yu Gothic"/>
        <color rgb="FF0000FF"/>
        <sz val="11.0"/>
      </rPr>
      <t>4</t>
    </r>
    <r>
      <rPr>
        <rFont val="Noto Sans CJK SC"/>
        <color rgb="FF0000FF"/>
        <sz val="11.0"/>
      </rPr>
      <t>月分</t>
    </r>
  </si>
  <si>
    <t>2026/04/26</t>
  </si>
  <si>
    <r>
      <rPr>
        <rFont val="Yu Gothic"/>
        <color rgb="FF0000FF"/>
        <sz val="11.0"/>
      </rPr>
      <t>L</t>
    </r>
    <r>
      <rPr>
        <rFont val="Noto Sans CJK SC"/>
        <color rgb="FF0000FF"/>
        <sz val="11.0"/>
      </rPr>
      <t xml:space="preserve">商事 </t>
    </r>
    <r>
      <rPr>
        <rFont val="Yu Gothic"/>
        <color rgb="FF0000FF"/>
        <sz val="11.0"/>
      </rPr>
      <t>4</t>
    </r>
    <r>
      <rPr>
        <rFont val="Noto Sans CJK SC"/>
        <color rgb="FF0000FF"/>
        <sz val="11.0"/>
      </rPr>
      <t>月分</t>
    </r>
  </si>
  <si>
    <t>2026/04/28</t>
  </si>
  <si>
    <r>
      <rPr>
        <rFont val="Yu Gothic"/>
        <color rgb="FF0000FF"/>
        <sz val="11.0"/>
      </rPr>
      <t>M</t>
    </r>
    <r>
      <rPr>
        <rFont val="Noto Sans CJK SC"/>
        <color rgb="FF0000FF"/>
        <sz val="11.0"/>
      </rPr>
      <t xml:space="preserve">製作所 </t>
    </r>
    <r>
      <rPr>
        <rFont val="Yu Gothic"/>
        <color rgb="FF0000FF"/>
        <sz val="11.0"/>
      </rPr>
      <t>4</t>
    </r>
    <r>
      <rPr>
        <rFont val="Noto Sans CJK SC"/>
        <color rgb="FF0000FF"/>
        <sz val="11.0"/>
      </rPr>
      <t>月分</t>
    </r>
  </si>
  <si>
    <r>
      <rPr>
        <rFont val="Yu Gothic"/>
        <color rgb="FF0000FF"/>
        <sz val="11.0"/>
      </rPr>
      <t>N</t>
    </r>
    <r>
      <rPr>
        <rFont val="Noto Sans CJK SC"/>
        <color rgb="FF0000FF"/>
        <sz val="11.0"/>
      </rPr>
      <t xml:space="preserve">社 </t>
    </r>
    <r>
      <rPr>
        <rFont val="Yu Gothic"/>
        <color rgb="FF0000FF"/>
        <sz val="11.0"/>
      </rPr>
      <t>4</t>
    </r>
    <r>
      <rPr>
        <rFont val="Noto Sans CJK SC"/>
        <color rgb="FF0000FF"/>
        <sz val="11.0"/>
      </rPr>
      <t>月分</t>
    </r>
  </si>
  <si>
    <t>請求書発行・月末まとめ</t>
  </si>
  <si>
    <t>月末分まとめ処理で効率化</t>
  </si>
  <si>
    <r>
      <rPr>
        <rFont val="Yu Gothic"/>
        <b/>
        <color rgb="FFFFFFFF"/>
        <sz val="16.0"/>
      </rPr>
      <t xml:space="preserve">3. </t>
    </r>
    <r>
      <rPr>
        <rFont val="Noto Sans CJK SC"/>
        <b/>
        <color rgb="FFFFFFFF"/>
        <sz val="16.0"/>
      </rPr>
      <t>検証（</t>
    </r>
    <r>
      <rPr>
        <rFont val="Yu Gothic"/>
        <b/>
        <color rgb="FFFFFFFF"/>
        <sz val="16.0"/>
      </rPr>
      <t>Check</t>
    </r>
    <r>
      <rPr>
        <rFont val="Noto Sans CJK SC"/>
        <b/>
        <color rgb="FFFFFFFF"/>
        <sz val="16.0"/>
      </rPr>
      <t>）</t>
    </r>
  </si>
  <si>
    <t>サイクル期間</t>
  </si>
  <si>
    <t>数値目標（KGI）の達成状況</t>
  </si>
  <si>
    <t>実績値</t>
  </si>
  <si>
    <t>達成率</t>
  </si>
  <si>
    <t>差異</t>
  </si>
  <si>
    <t>中間指標（KPI）の達成状況</t>
  </si>
  <si>
    <r>
      <rPr>
        <rFont val="Yu Gothic"/>
        <b/>
        <color rgb="FF000000"/>
        <sz val="11.0"/>
      </rPr>
      <t>KPI</t>
    </r>
    <r>
      <rPr>
        <rFont val="Noto Sans CJK SC"/>
        <b/>
        <color rgb="FF000000"/>
        <sz val="11.0"/>
      </rPr>
      <t>項目</t>
    </r>
  </si>
  <si>
    <t>差異の原因分析</t>
  </si>
  <si>
    <t>観察された差異</t>
  </si>
  <si>
    <t>要因区分</t>
  </si>
  <si>
    <t>原因の詳細</t>
  </si>
  <si>
    <t>実績15時間（目標10時間、未達5時間）</t>
  </si>
  <si>
    <t>内部要因</t>
  </si>
  <si>
    <t>差し戻し対応に1件90分かかり、平均値を押し上げた。差し戻し率は当初目標2%に対し実績は20%で大幅未達。</t>
  </si>
  <si>
    <t>差し戻し率が改善せず</t>
  </si>
  <si>
    <t>顧客マスタ未整備により、新規顧客の請求書で金額誤りが発生。</t>
  </si>
  <si>
    <t>テンプレ統一後の処理時間は短縮</t>
  </si>
  <si>
    <t>施策効果</t>
  </si>
  <si>
    <t>テンプレ統一を実施した後半サイクルでは1件あたり10分前後で推移しており、施策自体の効果は確認できた。</t>
  </si>
  <si>
    <t>サイクル所感（Actへの引き継ぎ）</t>
  </si>
  <si>
    <t>例：テンプレ統一の効果は確認できた。次サイクルは差し戻し率の改善（顧客マスタ整備と新規顧客向けチェックリスト）を中心テーマに据える。</t>
  </si>
  <si>
    <r>
      <rPr>
        <rFont val="Yu Gothic"/>
        <b/>
        <color rgb="FFFFFFFF"/>
        <sz val="16.0"/>
      </rPr>
      <t xml:space="preserve">4. </t>
    </r>
    <r>
      <rPr>
        <rFont val="Noto Sans CJK SC"/>
        <b/>
        <color rgb="FFFFFFFF"/>
        <sz val="16.0"/>
      </rPr>
      <t>改善計画（</t>
    </r>
    <r>
      <rPr>
        <rFont val="Yu Gothic"/>
        <b/>
        <color rgb="FFFFFFFF"/>
        <sz val="16.0"/>
      </rPr>
      <t>Act</t>
    </r>
    <r>
      <rPr>
        <rFont val="Noto Sans CJK SC"/>
        <b/>
        <color rgb="FFFFFFFF"/>
        <sz val="16.0"/>
      </rPr>
      <t>）</t>
    </r>
  </si>
  <si>
    <t>記入方針</t>
  </si>
  <si>
    <t>改善策は「いつ・誰が・何をする」まで落とし込みます。精神論ではなく行動レベルで記述すると、次サイクルのCheckで実施可否を判定できます。</t>
  </si>
  <si>
    <t>次サイクルへの改善策</t>
  </si>
  <si>
    <t>分類</t>
  </si>
  <si>
    <t>改善内容</t>
  </si>
  <si>
    <t>次サイクル目標への反映</t>
  </si>
  <si>
    <t>修正</t>
  </si>
  <si>
    <t>請求書テンプレを「新規顧客用」「既存顧客用」の2種類に分け、新規用は確認チェック項目を組み込む</t>
  </si>
  <si>
    <t>2026/05/10</t>
  </si>
  <si>
    <t>差し戻し率の低下（目標2%以内）</t>
  </si>
  <si>
    <r>
      <rPr>
        <rFont val="Yu Gothic"/>
        <color rgb="FF0000FF"/>
        <sz val="11.0"/>
      </rPr>
      <t>KPI</t>
    </r>
    <r>
      <rPr>
        <rFont val="Noto Sans CJK SC"/>
        <color rgb="FF0000FF"/>
        <sz val="11.0"/>
      </rPr>
      <t>「差し戻し率」を継続目標として設定</t>
    </r>
  </si>
  <si>
    <t>継続</t>
  </si>
  <si>
    <r>
      <rPr>
        <rFont val="Yu Gothic"/>
        <color rgb="FF0000FF"/>
        <sz val="11.0"/>
      </rPr>
      <t>Excel</t>
    </r>
    <r>
      <rPr>
        <rFont val="Noto Sans CJK SC"/>
        <color rgb="FF0000FF"/>
        <sz val="11.0"/>
      </rPr>
      <t>テンプレートによる入力業務</t>
    </r>
  </si>
  <si>
    <t>継続実施</t>
  </si>
  <si>
    <r>
      <rPr>
        <rFont val="Yu Gothic"/>
        <color rgb="FF0000FF"/>
        <sz val="11.0"/>
      </rPr>
      <t>1</t>
    </r>
    <r>
      <rPr>
        <rFont val="Noto Sans CJK SC"/>
        <color rgb="FF0000FF"/>
        <sz val="11.0"/>
      </rPr>
      <t>件あたり</t>
    </r>
    <r>
      <rPr>
        <rFont val="Yu Gothic"/>
        <color rgb="FF0000FF"/>
        <sz val="11.0"/>
      </rPr>
      <t>10</t>
    </r>
    <r>
      <rPr>
        <rFont val="Noto Sans CJK SC"/>
        <color rgb="FF0000FF"/>
        <sz val="11.0"/>
      </rPr>
      <t>分前後の処理時間を維持</t>
    </r>
  </si>
  <si>
    <r>
      <rPr>
        <rFont val="Yu Gothic"/>
        <color rgb="FF0000FF"/>
        <sz val="11.0"/>
      </rPr>
      <t>1</t>
    </r>
    <r>
      <rPr>
        <rFont val="Noto Sans CJK SC"/>
        <color rgb="FF0000FF"/>
        <sz val="11.0"/>
      </rPr>
      <t>件あたり処理時間の目標を</t>
    </r>
    <r>
      <rPr>
        <rFont val="Yu Gothic"/>
        <color rgb="FF0000FF"/>
        <sz val="11.0"/>
      </rPr>
      <t>10</t>
    </r>
    <r>
      <rPr>
        <rFont val="Noto Sans CJK SC"/>
        <color rgb="FF0000FF"/>
        <sz val="11.0"/>
      </rPr>
      <t>分→</t>
    </r>
    <r>
      <rPr>
        <rFont val="Yu Gothic"/>
        <color rgb="FF0000FF"/>
        <sz val="11.0"/>
      </rPr>
      <t>8</t>
    </r>
    <r>
      <rPr>
        <rFont val="Noto Sans CJK SC"/>
        <color rgb="FF0000FF"/>
        <sz val="11.0"/>
      </rPr>
      <t>分へ</t>
    </r>
  </si>
  <si>
    <t>顧客マスタの整備を経理・営業合同で月1回実施</t>
  </si>
  <si>
    <t>2026/05/15</t>
  </si>
  <si>
    <t>金額誤りの根本原因の解消</t>
  </si>
  <si>
    <t>新規KPI「マスタ未登録件数」を追加</t>
  </si>
  <si>
    <t>中止・変更</t>
  </si>
  <si>
    <t>紙ベースの請求書送付フロー（一部）</t>
  </si>
  <si>
    <t>印刷・封入時間の削減</t>
  </si>
  <si>
    <t>電子送付率をKPIとして追加</t>
  </si>
  <si>
    <t>次サイクル開始の準備</t>
  </si>
  <si>
    <t>□</t>
  </si>
  <si>
    <t>本シートをコピーして次サイクル用のブックを作成（または「目標設定（Plan）」シートを更新）</t>
  </si>
  <si>
    <t>上記の改善策を次サイクルの「目標設定（Plan）」シートの行動計画に転記</t>
  </si>
  <si>
    <t>次サイクルの数値目標・KPI・期間を見直し、Planシートを更新</t>
  </si>
  <si>
    <t>「サイクル履歴」シートに本サイクルの結果を1行追記</t>
  </si>
  <si>
    <r>
      <rPr>
        <rFont val="Yu Gothic"/>
        <b/>
        <color rgb="FFFFFFFF"/>
        <sz val="16.0"/>
      </rPr>
      <t xml:space="preserve">5. </t>
    </r>
    <r>
      <rPr>
        <rFont val="Noto Sans CJK SC"/>
        <b/>
        <color rgb="FFFFFFFF"/>
        <sz val="16.0"/>
      </rPr>
      <t>サイクル履歴</t>
    </r>
  </si>
  <si>
    <t>サイクルを重ねるごとに1行ずつ追記し、達成率と所感の推移を一覧で振り返ります。3サイクル以上回してから総合評価することで、改善の積み重ねが見えやすくなります。</t>
  </si>
  <si>
    <t>#</t>
  </si>
  <si>
    <t>テーマ</t>
  </si>
  <si>
    <t>開始日</t>
  </si>
  <si>
    <t>終了日</t>
  </si>
  <si>
    <t>主な学び・所感</t>
  </si>
  <si>
    <r>
      <rPr>
        <rFont val="Yu Gothic"/>
        <color rgb="FF0000FF"/>
        <sz val="11.0"/>
      </rPr>
      <t>10</t>
    </r>
    <r>
      <rPr>
        <rFont val="Noto Sans CJK SC"/>
        <color rgb="FF0000FF"/>
        <sz val="11.0"/>
      </rPr>
      <t>時間</t>
    </r>
  </si>
  <si>
    <r>
      <rPr>
        <rFont val="Yu Gothic"/>
        <color rgb="FF0000FF"/>
        <sz val="11.0"/>
      </rPr>
      <t>15</t>
    </r>
    <r>
      <rPr>
        <rFont val="Noto Sans CJK SC"/>
        <color rgb="FF0000FF"/>
        <sz val="11.0"/>
      </rPr>
      <t>時間</t>
    </r>
  </si>
  <si>
    <t>テンプレ統一の効果は確認。次は差し戻し率改善が中心課題。</t>
  </si>
  <si>
    <t>全サイクル平均達成率</t>
  </si>
  <si>
    <r>
      <rPr>
        <rFont val="Arial"/>
        <b/>
        <color rgb="FFFFFFFF"/>
        <sz val="16.0"/>
      </rPr>
      <t>PDCA</t>
    </r>
    <r>
      <rPr>
        <rFont val="Noto Sans CJK SC"/>
        <b/>
        <color rgb="FFFFFFFF"/>
        <sz val="16.0"/>
      </rPr>
      <t>（簡易版）</t>
    </r>
  </si>
  <si>
    <t>短期サイクルや個人の振り返りに使える1枚版です。Plan/Do/Check/Actの4象限と達成度を記入するだけで一周を整理できます。</t>
  </si>
  <si>
    <t>週次の請求書処理改善</t>
  </si>
  <si>
    <t>期間</t>
  </si>
  <si>
    <r>
      <rPr>
        <rFont val="Yu Gothic"/>
        <color rgb="FF0000FF"/>
        <sz val="11.0"/>
      </rPr>
      <t xml:space="preserve">2026/04/13 </t>
    </r>
    <r>
      <rPr>
        <rFont val="Noto Sans CJK SC"/>
        <color rgb="FF0000FF"/>
        <sz val="11.0"/>
      </rPr>
      <t xml:space="preserve">〜 </t>
    </r>
    <r>
      <rPr>
        <rFont val="Yu Gothic"/>
        <color rgb="FF0000FF"/>
        <sz val="11.0"/>
      </rPr>
      <t>2026/04/19</t>
    </r>
  </si>
  <si>
    <t>サイクル達成度</t>
  </si>
  <si>
    <r>
      <rPr>
        <rFont val="Arial"/>
        <color rgb="FF0000FF"/>
        <sz val="11.0"/>
      </rPr>
      <t>B</t>
    </r>
    <r>
      <rPr>
        <rFont val="Noto Sans CJK SC"/>
        <color rgb="FF0000FF"/>
        <sz val="11.0"/>
      </rPr>
      <t>：おおむね達成</t>
    </r>
  </si>
  <si>
    <t>次サイクル日</t>
  </si>
  <si>
    <r>
      <rPr>
        <rFont val="Yu Gothic"/>
        <b/>
        <color rgb="FFFFFFFF"/>
        <sz val="12.0"/>
      </rPr>
      <t>Plan</t>
    </r>
    <r>
      <rPr>
        <rFont val="Noto Sans CJK SC"/>
        <b/>
        <color rgb="FFFFFFFF"/>
        <sz val="12.0"/>
      </rPr>
      <t>（計画）</t>
    </r>
  </si>
  <si>
    <r>
      <rPr>
        <rFont val="Yu Gothic"/>
        <b/>
        <color rgb="FFFFFFFF"/>
        <sz val="12.0"/>
      </rPr>
      <t>Do</t>
    </r>
    <r>
      <rPr>
        <rFont val="Noto Sans CJK SC"/>
        <b/>
        <color rgb="FFFFFFFF"/>
        <sz val="12.0"/>
      </rPr>
      <t>（実行）</t>
    </r>
  </si>
  <si>
    <t>目標：1件あたり処理時間を15分→12分に短縮</t>
  </si>
  <si>
    <t>月：A商事5件（テンプレ使用、12分／件）</t>
  </si>
  <si>
    <t>期限：今週中</t>
  </si>
  <si>
    <t>火：B工業3件（テンプレ使用、11分／件）</t>
  </si>
  <si>
    <t>行動：新テンプレを5件以上で使用する</t>
  </si>
  <si>
    <t>水：C建設4件（差し戻し1件発生、平均15分）</t>
  </si>
  <si>
    <r>
      <rPr>
        <rFont val="Yu Gothic"/>
        <color rgb="FF0000FF"/>
        <sz val="11.0"/>
      </rPr>
      <t>KPI</t>
    </r>
    <r>
      <rPr>
        <rFont val="Noto Sans CJK SC"/>
        <color rgb="FF0000FF"/>
        <sz val="11.0"/>
      </rPr>
      <t>：差し戻し</t>
    </r>
    <r>
      <rPr>
        <rFont val="Yu Gothic"/>
        <color rgb="FF0000FF"/>
        <sz val="11.0"/>
      </rPr>
      <t>0</t>
    </r>
    <r>
      <rPr>
        <rFont val="Noto Sans CJK SC"/>
        <color rgb="FF0000FF"/>
        <sz val="11.0"/>
      </rPr>
      <t>件、平均</t>
    </r>
    <r>
      <rPr>
        <rFont val="Yu Gothic"/>
        <color rgb="FF0000FF"/>
        <sz val="11.0"/>
      </rPr>
      <t>12</t>
    </r>
    <r>
      <rPr>
        <rFont val="Noto Sans CJK SC"/>
        <color rgb="FF0000FF"/>
        <sz val="11.0"/>
      </rPr>
      <t>分以内</t>
    </r>
  </si>
  <si>
    <t>木：D流通6件（新マスタ参照、10分／件）</t>
  </si>
  <si>
    <t>金：E製造4件（10分／件）</t>
  </si>
  <si>
    <t>気づき：マスタ未整備の顧客で差し戻し発生</t>
  </si>
  <si>
    <r>
      <rPr>
        <rFont val="Yu Gothic"/>
        <b/>
        <color rgb="FFFFFFFF"/>
        <sz val="12.0"/>
      </rPr>
      <t>Check</t>
    </r>
    <r>
      <rPr>
        <rFont val="Noto Sans CJK SC"/>
        <b/>
        <color rgb="FFFFFFFF"/>
        <sz val="12.0"/>
      </rPr>
      <t>（検証）</t>
    </r>
  </si>
  <si>
    <r>
      <rPr>
        <rFont val="Yu Gothic"/>
        <b/>
        <color rgb="FFFFFFFF"/>
        <sz val="12.0"/>
      </rPr>
      <t>Act</t>
    </r>
    <r>
      <rPr>
        <rFont val="Noto Sans CJK SC"/>
        <b/>
        <color rgb="FFFFFFFF"/>
        <sz val="12.0"/>
      </rPr>
      <t>（改善）</t>
    </r>
  </si>
  <si>
    <t>実績：平均処理時間11.6分（目標12分・達成）</t>
  </si>
  <si>
    <t>継続：テンプレートの使用</t>
  </si>
  <si>
    <t>件数：22件処理</t>
  </si>
  <si>
    <t>修正：新規顧客向けチェックリストを追加</t>
  </si>
  <si>
    <t>差し戻し：1件（C建設、マスタ未登録が原因）</t>
  </si>
  <si>
    <t>新規：マスタ整備を営業部と週次で実施</t>
  </si>
  <si>
    <t>良かった点：テンプレ効果で時間短縮を実感</t>
  </si>
  <si>
    <t>中止：紙ベースの控え保管を電子化</t>
  </si>
  <si>
    <t>課題：新規顧客のマスタ整備が間に合わず</t>
  </si>
  <si>
    <t>次回テーマ：差し戻し率の改善</t>
  </si>
  <si>
    <t>次サイクルへのメモ</t>
  </si>
  <si>
    <t>例：テンプレ効果が確認できたので、次は新規顧客向けの差し戻し対策に集中する。営業部と週次でマスタ整備MTGを設定。</t>
  </si>
  <si>
    <t>■ ヒント：詳細な集計や複数サイクルの履歴管理が必要な場合は、左の「目標設定（Plan）」〜「サイクル履歴」シートをご利用ください。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</si>
</sst>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0">
    <numFmt numFmtId="164" formatCode="#,##0&quot;時間&quot;"/>
    <numFmt numFmtId="165" formatCode="#,##0&quot;時間 短縮&quot;"/>
    <numFmt numFmtId="166" formatCode="0.0%"/>
    <numFmt numFmtId="167" formatCode="#,##0\件"/>
    <numFmt numFmtId="168" formatCode="0.0&quot;時間&quot;"/>
    <numFmt numFmtId="169" formatCode="0.0&quot;分／件&quot;"/>
    <numFmt numFmtId="170" formatCode="yyyy/mm/dd"/>
    <numFmt numFmtId="171" formatCode="\+#,##0.0&quot;時間&quot;;\-#,##0.0&quot;時間&quot;;&quot;±0時間&quot;"/>
    <numFmt numFmtId="172" formatCode="0.0"/>
    <numFmt numFmtId="173" formatCode="\+0.00;\-0.00;&quot;±0&quot;"/>
  </numFmts>
  <fonts count="20">
    <font>
      <sz val="11.0"/>
      <color theme="1"/>
      <name val="Calibri"/>
      <scheme val="minor"/>
    </font>
    <font>
      <sz val="11.0"/>
      <color theme="1"/>
      <name val="Yu Gothic"/>
    </font>
    <font>
      <sz val="11.0"/>
      <color theme="1"/>
      <name val="Calibri"/>
    </font>
    <font>
      <b/>
      <sz val="16.0"/>
      <color rgb="FFFFFFFF"/>
      <name val="Yu Gothic"/>
    </font>
    <font/>
    <font>
      <sz val="11.0"/>
      <color rgb="FF000000"/>
      <name val="Yu Gothic"/>
    </font>
    <font>
      <b/>
      <sz val="12.0"/>
      <color rgb="FFFFFFFF"/>
      <name val="Noto Sans"/>
    </font>
    <font>
      <b/>
      <sz val="11.0"/>
      <color rgb="FF000000"/>
      <name val="Noto Sans"/>
    </font>
    <font>
      <sz val="11.0"/>
      <color rgb="FF000000"/>
      <name val="Noto Sans"/>
    </font>
    <font>
      <b/>
      <sz val="11.0"/>
      <color rgb="FF000000"/>
      <name val="Yu Gothic"/>
    </font>
    <font>
      <sz val="11.0"/>
      <color rgb="FF0000FF"/>
      <name val="Yu Gothic"/>
    </font>
    <font>
      <sz val="11.0"/>
      <color rgb="FF0000FF"/>
      <name val="Noto Sans"/>
    </font>
    <font>
      <b/>
      <sz val="11.0"/>
      <color rgb="FF008000"/>
      <name val="Noto Sans"/>
    </font>
    <font>
      <sz val="10.0"/>
      <color rgb="FF000000"/>
      <name val="Noto Sans"/>
    </font>
    <font>
      <sz val="11.0"/>
      <color rgb="FF008000"/>
      <name val="Yu Gothic"/>
    </font>
    <font>
      <sz val="11.0"/>
      <color rgb="FF008000"/>
      <name val="Noto Sans"/>
    </font>
    <font>
      <b/>
      <sz val="16.0"/>
      <color rgb="FFFFFFFF"/>
      <name val="Arial"/>
    </font>
    <font>
      <sz val="11.0"/>
      <color rgb="FF0000FF"/>
      <name val="Arial"/>
    </font>
    <font>
      <b/>
      <sz val="12.0"/>
      <color rgb="FFFFFFFF"/>
      <name val="Yu Gothic"/>
    </font>
    <font>
      <sz val="9.0"/>
      <color rgb="FF595959"/>
      <name val="Noto Sans"/>
    </font>
  </fonts>
  <fills count="16">
    <fill>
      <patternFill patternType="none"/>
    </fill>
    <fill>
      <patternFill patternType="lightGray"/>
    </fill>
    <fill>
      <patternFill patternType="solid">
        <fgColor rgb="FF1F4E79"/>
        <bgColor rgb="FF1F4E79"/>
      </patternFill>
    </fill>
    <fill>
      <patternFill patternType="solid">
        <fgColor rgb="FFF2F2F2"/>
        <bgColor rgb="FFF2F2F2"/>
      </patternFill>
    </fill>
    <fill>
      <patternFill patternType="solid">
        <fgColor rgb="FFFFF2CC"/>
        <bgColor rgb="FFFFF2CC"/>
      </patternFill>
    </fill>
    <fill>
      <patternFill patternType="solid">
        <fgColor rgb="FFEAF1F8"/>
        <bgColor rgb="FFEAF1F8"/>
      </patternFill>
    </fill>
    <fill>
      <patternFill patternType="solid">
        <fgColor rgb="FFD9E1F2"/>
        <bgColor rgb="FFD9E1F2"/>
      </patternFill>
    </fill>
    <fill>
      <patternFill patternType="solid">
        <fgColor rgb="FFFFFFFF"/>
        <bgColor rgb="FFFFFFFF"/>
      </patternFill>
    </fill>
    <fill>
      <patternFill patternType="solid">
        <fgColor rgb="FF2E75B6"/>
        <bgColor rgb="FF2E75B6"/>
      </patternFill>
    </fill>
    <fill>
      <patternFill patternType="solid">
        <fgColor rgb="FF70AD47"/>
        <bgColor rgb="FF70AD47"/>
      </patternFill>
    </fill>
    <fill>
      <patternFill patternType="solid">
        <fgColor rgb="FFEAF6FE"/>
        <bgColor rgb="FFEAF6FE"/>
      </patternFill>
    </fill>
    <fill>
      <patternFill patternType="solid">
        <fgColor rgb="FFECF4E5"/>
        <bgColor rgb="FFECF4E5"/>
      </patternFill>
    </fill>
    <fill>
      <patternFill patternType="solid">
        <fgColor rgb="FFED7D31"/>
        <bgColor rgb="FFED7D31"/>
      </patternFill>
    </fill>
    <fill>
      <patternFill patternType="solid">
        <fgColor rgb="FFC00000"/>
        <bgColor rgb="FFC00000"/>
      </patternFill>
    </fill>
    <fill>
      <patternFill patternType="solid">
        <fgColor rgb="FFFCE7D6"/>
        <bgColor rgb="FFFCE7D6"/>
      </patternFill>
    </fill>
    <fill>
      <patternFill patternType="solid">
        <fgColor rgb="FFF8D7DA"/>
        <bgColor rgb="FFF8D7DA"/>
      </patternFill>
    </fill>
  </fills>
  <borders count="7">
    <border/>
    <border>
      <left style="thin">
        <color rgb="FFBFBFBF"/>
      </left>
      <top style="thin">
        <color rgb="FFBFBFBF"/>
      </top>
      <bottom style="thin">
        <color rgb="FFBFBFBF"/>
      </bottom>
    </border>
    <border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top style="thin">
        <color rgb="FFBFBFBF"/>
      </top>
      <bottom style="thin">
        <color rgb="FFBFBFBF"/>
      </bottom>
    </border>
    <border>
      <right/>
      <top style="thin">
        <color rgb="FFBFBFBF"/>
      </top>
      <bottom style="thin">
        <color rgb="FFBFBFBF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6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2" numFmtId="0" xfId="0" applyAlignment="1" applyFont="1">
      <alignment shrinkToFit="0" vertical="bottom" wrapText="0"/>
    </xf>
    <xf borderId="1" fillId="2" fontId="3" numFmtId="0" xfId="0" applyAlignment="1" applyBorder="1" applyFill="1" applyFont="1">
      <alignment horizontal="left" shrinkToFit="0" vertical="center" wrapText="0"/>
    </xf>
    <xf borderId="2" fillId="0" fontId="4" numFmtId="0" xfId="0" applyBorder="1" applyFont="1"/>
    <xf borderId="0" fillId="0" fontId="5" numFmtId="0" xfId="0" applyAlignment="1" applyFont="1">
      <alignment horizontal="left" shrinkToFit="0" vertical="top" wrapText="1"/>
    </xf>
    <xf borderId="1" fillId="2" fontId="6" numFmtId="0" xfId="0" applyAlignment="1" applyBorder="1" applyFont="1">
      <alignment horizontal="left" shrinkToFit="0" vertical="center" wrapText="0"/>
    </xf>
    <xf borderId="3" fillId="3" fontId="7" numFmtId="0" xfId="0" applyAlignment="1" applyBorder="1" applyFill="1" applyFont="1">
      <alignment horizontal="left" shrinkToFit="0" vertical="center" wrapText="1"/>
    </xf>
    <xf borderId="3" fillId="0" fontId="8" numFmtId="0" xfId="0" applyAlignment="1" applyBorder="1" applyFont="1">
      <alignment horizontal="left" shrinkToFit="0" vertical="top" wrapText="1"/>
    </xf>
    <xf borderId="3" fillId="3" fontId="9" numFmtId="0" xfId="0" applyAlignment="1" applyBorder="1" applyFont="1">
      <alignment horizontal="left" shrinkToFit="0" vertical="center" wrapText="1"/>
    </xf>
    <xf borderId="3" fillId="0" fontId="5" numFmtId="0" xfId="0" applyAlignment="1" applyBorder="1" applyFont="1">
      <alignment horizontal="left" shrinkToFit="0" vertical="top" wrapText="1"/>
    </xf>
    <xf borderId="0" fillId="0" fontId="8" numFmtId="0" xfId="0" applyAlignment="1" applyFont="1">
      <alignment horizontal="left" shrinkToFit="0" vertical="top" wrapText="1"/>
    </xf>
    <xf borderId="4" fillId="0" fontId="4" numFmtId="0" xfId="0" applyBorder="1" applyFont="1"/>
    <xf borderId="3" fillId="4" fontId="7" numFmtId="0" xfId="0" applyAlignment="1" applyBorder="1" applyFill="1" applyFont="1">
      <alignment horizontal="left" shrinkToFit="0" vertical="center" wrapText="1"/>
    </xf>
    <xf borderId="3" fillId="5" fontId="10" numFmtId="0" xfId="0" applyAlignment="1" applyBorder="1" applyFill="1" applyFont="1">
      <alignment horizontal="left" shrinkToFit="0" vertical="center" wrapText="1"/>
    </xf>
    <xf borderId="3" fillId="5" fontId="11" numFmtId="0" xfId="0" applyAlignment="1" applyBorder="1" applyFont="1">
      <alignment horizontal="left" shrinkToFit="0" vertical="center" wrapText="1"/>
    </xf>
    <xf borderId="3" fillId="6" fontId="7" numFmtId="0" xfId="0" applyAlignment="1" applyBorder="1" applyFill="1" applyFont="1">
      <alignment horizontal="center" shrinkToFit="0" vertical="center" wrapText="1"/>
    </xf>
    <xf borderId="3" fillId="5" fontId="10" numFmtId="164" xfId="0" applyAlignment="1" applyBorder="1" applyFont="1" applyNumberFormat="1">
      <alignment horizontal="right" shrinkToFit="0" vertical="center" wrapText="1"/>
    </xf>
    <xf borderId="3" fillId="0" fontId="5" numFmtId="165" xfId="0" applyAlignment="1" applyBorder="1" applyFont="1" applyNumberFormat="1">
      <alignment horizontal="right" shrinkToFit="0" vertical="center" wrapText="0"/>
    </xf>
    <xf borderId="3" fillId="6" fontId="9" numFmtId="0" xfId="0" applyAlignment="1" applyBorder="1" applyFont="1">
      <alignment horizontal="center" shrinkToFit="0" vertical="center" wrapText="1"/>
    </xf>
    <xf borderId="3" fillId="5" fontId="10" numFmtId="0" xfId="0" applyAlignment="1" applyBorder="1" applyFont="1">
      <alignment horizontal="right" shrinkToFit="0" vertical="center" wrapText="1"/>
    </xf>
    <xf borderId="3" fillId="5" fontId="10" numFmtId="166" xfId="0" applyAlignment="1" applyBorder="1" applyFont="1" applyNumberFormat="1">
      <alignment horizontal="right" shrinkToFit="0" vertical="center" wrapText="1"/>
    </xf>
    <xf borderId="3" fillId="5" fontId="11" numFmtId="0" xfId="0" applyAlignment="1" applyBorder="1" applyFont="1">
      <alignment horizontal="center" shrinkToFit="0" vertical="center" wrapText="1"/>
    </xf>
    <xf borderId="3" fillId="5" fontId="10" numFmtId="0" xfId="0" applyAlignment="1" applyBorder="1" applyFont="1">
      <alignment horizontal="center" shrinkToFit="0" vertical="center" wrapText="1"/>
    </xf>
    <xf borderId="1" fillId="5" fontId="11" numFmtId="0" xfId="0" applyAlignment="1" applyBorder="1" applyFont="1">
      <alignment horizontal="left" shrinkToFit="0" vertical="top" wrapText="1"/>
    </xf>
    <xf borderId="5" fillId="0" fontId="4" numFmtId="0" xfId="0" applyBorder="1" applyFont="1"/>
    <xf borderId="1" fillId="5" fontId="12" numFmtId="0" xfId="0" applyAlignment="1" applyBorder="1" applyFont="1">
      <alignment horizontal="left" shrinkToFit="0" vertical="center" wrapText="0"/>
    </xf>
    <xf borderId="1" fillId="0" fontId="13" numFmtId="0" xfId="0" applyAlignment="1" applyBorder="1" applyFont="1">
      <alignment horizontal="left" shrinkToFit="0" vertical="top" wrapText="1"/>
    </xf>
    <xf borderId="3" fillId="0" fontId="9" numFmtId="167" xfId="0" applyAlignment="1" applyBorder="1" applyFont="1" applyNumberFormat="1">
      <alignment horizontal="center" shrinkToFit="0" vertical="center" wrapText="0"/>
    </xf>
    <xf borderId="3" fillId="0" fontId="9" numFmtId="168" xfId="0" applyAlignment="1" applyBorder="1" applyFont="1" applyNumberFormat="1">
      <alignment horizontal="center" shrinkToFit="0" vertical="center" wrapText="0"/>
    </xf>
    <xf borderId="3" fillId="0" fontId="9" numFmtId="169" xfId="0" applyAlignment="1" applyBorder="1" applyFont="1" applyNumberFormat="1">
      <alignment horizontal="center" shrinkToFit="0" vertical="center" wrapText="0"/>
    </xf>
    <xf borderId="3" fillId="0" fontId="9" numFmtId="166" xfId="0" applyAlignment="1" applyBorder="1" applyFont="1" applyNumberFormat="1">
      <alignment horizontal="center" shrinkToFit="0" vertical="center" wrapText="0"/>
    </xf>
    <xf borderId="3" fillId="7" fontId="1" numFmtId="0" xfId="0" applyAlignment="1" applyBorder="1" applyFill="1" applyFont="1">
      <alignment shrinkToFit="0" vertical="bottom" wrapText="0"/>
    </xf>
    <xf borderId="6" fillId="2" fontId="1" numFmtId="0" xfId="0" applyAlignment="1" applyBorder="1" applyFont="1">
      <alignment shrinkToFit="0" vertical="bottom" wrapText="0"/>
    </xf>
    <xf borderId="3" fillId="5" fontId="10" numFmtId="170" xfId="0" applyAlignment="1" applyBorder="1" applyFont="1" applyNumberFormat="1">
      <alignment horizontal="center" shrinkToFit="0" vertical="center" wrapText="0"/>
    </xf>
    <xf borderId="3" fillId="5" fontId="10" numFmtId="0" xfId="0" applyAlignment="1" applyBorder="1" applyFont="1">
      <alignment horizontal="right" shrinkToFit="0" vertical="center" wrapText="0"/>
    </xf>
    <xf borderId="3" fillId="5" fontId="11" numFmtId="0" xfId="0" applyAlignment="1" applyBorder="1" applyFont="1">
      <alignment horizontal="center" shrinkToFit="0" vertical="center" wrapText="0"/>
    </xf>
    <xf borderId="1" fillId="5" fontId="14" numFmtId="0" xfId="0" applyAlignment="1" applyBorder="1" applyFont="1">
      <alignment horizontal="left" shrinkToFit="0" vertical="center" wrapText="0"/>
    </xf>
    <xf borderId="3" fillId="7" fontId="15" numFmtId="0" xfId="0" applyAlignment="1" applyBorder="1" applyFont="1">
      <alignment horizontal="left" shrinkToFit="0" vertical="center" wrapText="0"/>
    </xf>
    <xf borderId="3" fillId="0" fontId="14" numFmtId="164" xfId="0" applyAlignment="1" applyBorder="1" applyFont="1" applyNumberFormat="1">
      <alignment horizontal="right" shrinkToFit="0" vertical="center" wrapText="0"/>
    </xf>
    <xf borderId="3" fillId="0" fontId="14" numFmtId="168" xfId="0" applyAlignment="1" applyBorder="1" applyFont="1" applyNumberFormat="1">
      <alignment horizontal="right" shrinkToFit="0" vertical="center" wrapText="0"/>
    </xf>
    <xf borderId="3" fillId="0" fontId="9" numFmtId="166" xfId="0" applyAlignment="1" applyBorder="1" applyFont="1" applyNumberFormat="1">
      <alignment horizontal="right" shrinkToFit="0" vertical="center" wrapText="0"/>
    </xf>
    <xf borderId="3" fillId="0" fontId="5" numFmtId="171" xfId="0" applyAlignment="1" applyBorder="1" applyFont="1" applyNumberFormat="1">
      <alignment horizontal="right" shrinkToFit="0" vertical="center" wrapText="0"/>
    </xf>
    <xf borderId="3" fillId="0" fontId="14" numFmtId="172" xfId="0" applyAlignment="1" applyBorder="1" applyFont="1" applyNumberFormat="1">
      <alignment horizontal="right" shrinkToFit="0" vertical="center" wrapText="0"/>
    </xf>
    <xf borderId="3" fillId="0" fontId="5" numFmtId="173" xfId="0" applyAlignment="1" applyBorder="1" applyFont="1" applyNumberFormat="1">
      <alignment horizontal="right" shrinkToFit="0" vertical="center" wrapText="0"/>
    </xf>
    <xf borderId="3" fillId="0" fontId="14" numFmtId="167" xfId="0" applyAlignment="1" applyBorder="1" applyFont="1" applyNumberFormat="1">
      <alignment horizontal="right" shrinkToFit="0" vertical="center" wrapText="0"/>
    </xf>
    <xf borderId="3" fillId="0" fontId="14" numFmtId="166" xfId="0" applyAlignment="1" applyBorder="1" applyFont="1" applyNumberFormat="1">
      <alignment horizontal="right" shrinkToFit="0" vertical="center" wrapText="0"/>
    </xf>
    <xf borderId="1" fillId="6" fontId="7" numFmtId="0" xfId="0" applyAlignment="1" applyBorder="1" applyFont="1">
      <alignment horizontal="center" shrinkToFit="0" vertical="center" wrapText="1"/>
    </xf>
    <xf borderId="1" fillId="5" fontId="11" numFmtId="0" xfId="0" applyAlignment="1" applyBorder="1" applyFont="1">
      <alignment horizontal="left" shrinkToFit="0" vertical="center" wrapText="1"/>
    </xf>
    <xf borderId="1" fillId="0" fontId="8" numFmtId="0" xfId="0" applyAlignment="1" applyBorder="1" applyFont="1">
      <alignment horizontal="left" shrinkToFit="0" vertical="center" wrapText="1"/>
    </xf>
    <xf borderId="0" fillId="0" fontId="13" numFmtId="0" xfId="0" applyAlignment="1" applyFont="1">
      <alignment horizontal="left" shrinkToFit="0" vertical="top" wrapText="1"/>
    </xf>
    <xf borderId="3" fillId="5" fontId="10" numFmtId="170" xfId="0" applyAlignment="1" applyBorder="1" applyFont="1" applyNumberFormat="1">
      <alignment horizontal="center" shrinkToFit="0" vertical="center" wrapText="1"/>
    </xf>
    <xf borderId="1" fillId="4" fontId="7" numFmtId="0" xfId="0" applyAlignment="1" applyBorder="1" applyFont="1">
      <alignment horizontal="left" shrinkToFit="0" vertical="center" wrapText="1"/>
    </xf>
    <xf borderId="3" fillId="4" fontId="9" numFmtId="166" xfId="0" applyAlignment="1" applyBorder="1" applyFont="1" applyNumberFormat="1">
      <alignment horizontal="right" shrinkToFit="0" vertical="center" wrapText="0"/>
    </xf>
    <xf borderId="3" fillId="4" fontId="1" numFmtId="0" xfId="0" applyAlignment="1" applyBorder="1" applyFont="1">
      <alignment shrinkToFit="0" vertical="bottom" wrapText="0"/>
    </xf>
    <xf borderId="1" fillId="2" fontId="16" numFmtId="0" xfId="0" applyAlignment="1" applyBorder="1" applyFont="1">
      <alignment horizontal="left" shrinkToFit="0" vertical="center" wrapText="0"/>
    </xf>
    <xf borderId="1" fillId="5" fontId="10" numFmtId="0" xfId="0" applyAlignment="1" applyBorder="1" applyFont="1">
      <alignment horizontal="center" shrinkToFit="0" vertical="center" wrapText="1"/>
    </xf>
    <xf borderId="1" fillId="5" fontId="17" numFmtId="0" xfId="0" applyAlignment="1" applyBorder="1" applyFont="1">
      <alignment horizontal="center" shrinkToFit="0" vertical="center" wrapText="1"/>
    </xf>
    <xf borderId="1" fillId="8" fontId="18" numFmtId="0" xfId="0" applyAlignment="1" applyBorder="1" applyFill="1" applyFont="1">
      <alignment horizontal="left" shrinkToFit="0" vertical="center" wrapText="0"/>
    </xf>
    <xf borderId="1" fillId="9" fontId="18" numFmtId="0" xfId="0" applyAlignment="1" applyBorder="1" applyFill="1" applyFont="1">
      <alignment horizontal="left" shrinkToFit="0" vertical="center" wrapText="0"/>
    </xf>
    <xf borderId="1" fillId="10" fontId="11" numFmtId="0" xfId="0" applyAlignment="1" applyBorder="1" applyFill="1" applyFont="1">
      <alignment horizontal="left" shrinkToFit="0" vertical="top" wrapText="1"/>
    </xf>
    <xf borderId="1" fillId="11" fontId="11" numFmtId="0" xfId="0" applyAlignment="1" applyBorder="1" applyFill="1" applyFont="1">
      <alignment horizontal="left" shrinkToFit="0" vertical="top" wrapText="1"/>
    </xf>
    <xf borderId="1" fillId="10" fontId="10" numFmtId="0" xfId="0" applyAlignment="1" applyBorder="1" applyFont="1">
      <alignment horizontal="left" shrinkToFit="0" vertical="top" wrapText="1"/>
    </xf>
    <xf borderId="1" fillId="12" fontId="18" numFmtId="0" xfId="0" applyAlignment="1" applyBorder="1" applyFill="1" applyFont="1">
      <alignment horizontal="left" shrinkToFit="0" vertical="center" wrapText="0"/>
    </xf>
    <xf borderId="1" fillId="13" fontId="18" numFmtId="0" xfId="0" applyAlignment="1" applyBorder="1" applyFill="1" applyFont="1">
      <alignment horizontal="left" shrinkToFit="0" vertical="center" wrapText="0"/>
    </xf>
    <xf borderId="1" fillId="14" fontId="11" numFmtId="0" xfId="0" applyAlignment="1" applyBorder="1" applyFill="1" applyFont="1">
      <alignment horizontal="left" shrinkToFit="0" vertical="top" wrapText="1"/>
    </xf>
    <xf borderId="1" fillId="15" fontId="11" numFmtId="0" xfId="0" applyAlignment="1" applyBorder="1" applyFill="1" applyFont="1">
      <alignment horizontal="left" shrinkToFit="0" vertical="top" wrapText="1"/>
    </xf>
    <xf borderId="1" fillId="3" fontId="7" numFmtId="0" xfId="0" applyAlignment="1" applyBorder="1" applyFont="1">
      <alignment horizontal="left" shrinkToFit="0" vertical="center" wrapText="0"/>
    </xf>
    <xf borderId="0" fillId="0" fontId="19" numFmtId="0" xfId="0" applyAlignment="1" applyFont="1">
      <alignment horizontal="left" shrinkToFit="0" vertical="top" wrapText="1"/>
    </xf>
  </cellXfs>
  <cellStyles count="1">
    <cellStyle xfId="0" name="Normal" builtinId="0"/>
  </cellStyles>
  <dxfs count="2">
    <dxf>
      <font/>
      <fill>
        <patternFill patternType="solid">
          <fgColor rgb="FFE2EFDA"/>
          <bgColor rgb="FFE2EFDA"/>
        </patternFill>
      </fill>
      <border/>
    </dxf>
    <dxf>
      <font/>
      <fill>
        <patternFill patternType="solid">
          <fgColor rgb="FFFCE4D6"/>
          <bgColor rgb="FFFCE4D6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0"/>
    <col customWidth="1" min="2" max="2" width="24.0"/>
    <col customWidth="1" min="3" max="3" width="70.0"/>
    <col customWidth="1" min="4" max="4" width="3.0"/>
    <col customWidth="1" min="5" max="6" width="8.71"/>
  </cols>
  <sheetData>
    <row r="1" ht="7.5" customHeight="1">
      <c r="A1" s="1"/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30.0" customHeight="1">
      <c r="A2" s="1"/>
      <c r="B2" s="3" t="s">
        <v>0</v>
      </c>
      <c r="C2" s="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1"/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49.5" customHeight="1">
      <c r="A4" s="1"/>
      <c r="B4" s="5" t="s">
        <v>1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0" customHeight="1">
      <c r="A5" s="1"/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1.75" customHeight="1">
      <c r="A6" s="1"/>
      <c r="B6" s="6" t="s">
        <v>2</v>
      </c>
      <c r="C6" s="4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31.5" customHeight="1">
      <c r="A7" s="1"/>
      <c r="B7" s="7" t="s">
        <v>3</v>
      </c>
      <c r="C7" s="8" t="s">
        <v>4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31.5" customHeight="1">
      <c r="A8" s="1"/>
      <c r="B8" s="7" t="s">
        <v>5</v>
      </c>
      <c r="C8" s="8" t="s">
        <v>6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31.5" customHeight="1">
      <c r="A9" s="1"/>
      <c r="B9" s="7" t="s">
        <v>7</v>
      </c>
      <c r="C9" s="8" t="s">
        <v>8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31.5" customHeight="1">
      <c r="A10" s="1"/>
      <c r="B10" s="7" t="s">
        <v>9</v>
      </c>
      <c r="C10" s="8" t="s">
        <v>10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5.0" customHeight="1">
      <c r="A11" s="1"/>
      <c r="B11" s="1"/>
      <c r="C11" s="1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1.75" customHeight="1">
      <c r="A12" s="1"/>
      <c r="B12" s="6" t="s">
        <v>11</v>
      </c>
      <c r="C12" s="4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36.0" customHeight="1">
      <c r="A13" s="1"/>
      <c r="B13" s="9" t="s">
        <v>12</v>
      </c>
      <c r="C13" s="8" t="s">
        <v>13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36.0" customHeight="1">
      <c r="A14" s="1"/>
      <c r="B14" s="9" t="s">
        <v>14</v>
      </c>
      <c r="C14" s="8" t="s">
        <v>15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36.0" customHeight="1">
      <c r="A15" s="1"/>
      <c r="B15" s="9" t="s">
        <v>16</v>
      </c>
      <c r="C15" s="8" t="s">
        <v>17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36.0" customHeight="1">
      <c r="A16" s="1"/>
      <c r="B16" s="9" t="s">
        <v>18</v>
      </c>
      <c r="C16" s="10" t="s">
        <v>19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36.0" customHeight="1">
      <c r="A17" s="1"/>
      <c r="B17" s="9" t="s">
        <v>20</v>
      </c>
      <c r="C17" s="8" t="s">
        <v>21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36.0" customHeight="1">
      <c r="A18" s="1"/>
      <c r="B18" s="9" t="s">
        <v>22</v>
      </c>
      <c r="C18" s="8" t="s">
        <v>23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0" customHeight="1">
      <c r="A19" s="1"/>
      <c r="B19" s="1"/>
      <c r="C19" s="1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21.75" customHeight="1">
      <c r="A20" s="1"/>
      <c r="B20" s="6" t="s">
        <v>24</v>
      </c>
      <c r="C20" s="4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30.0" customHeight="1">
      <c r="A21" s="1"/>
      <c r="B21" s="9" t="s">
        <v>25</v>
      </c>
      <c r="C21" s="8" t="s">
        <v>26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30.0" customHeight="1">
      <c r="A22" s="1"/>
      <c r="B22" s="9" t="s">
        <v>27</v>
      </c>
      <c r="C22" s="8" t="s">
        <v>28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30.0" customHeight="1">
      <c r="A23" s="1"/>
      <c r="B23" s="9" t="s">
        <v>29</v>
      </c>
      <c r="C23" s="8" t="s">
        <v>30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30.0" customHeight="1">
      <c r="A24" s="1"/>
      <c r="B24" s="9" t="s">
        <v>31</v>
      </c>
      <c r="C24" s="8" t="s">
        <v>32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30.0" customHeight="1">
      <c r="A25" s="1"/>
      <c r="B25" s="9" t="s">
        <v>33</v>
      </c>
      <c r="C25" s="8" t="s">
        <v>34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1"/>
      <c r="B26" s="1"/>
      <c r="C26" s="1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21.75" customHeight="1">
      <c r="A27" s="1"/>
      <c r="B27" s="6" t="s">
        <v>35</v>
      </c>
      <c r="C27" s="4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31.5" customHeight="1">
      <c r="A28" s="1"/>
      <c r="B28" s="11" t="s">
        <v>36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31.5" customHeight="1">
      <c r="A29" s="1"/>
      <c r="B29" s="11" t="s">
        <v>37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31.5" customHeight="1">
      <c r="A30" s="1"/>
      <c r="B30" s="11" t="s">
        <v>38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9">
    <mergeCell ref="B29:C29"/>
    <mergeCell ref="B30:C30"/>
    <mergeCell ref="B2:C2"/>
    <mergeCell ref="B4:C4"/>
    <mergeCell ref="B6:C6"/>
    <mergeCell ref="B12:C12"/>
    <mergeCell ref="B20:C20"/>
    <mergeCell ref="B27:C27"/>
    <mergeCell ref="B28:C28"/>
  </mergeCells>
  <printOptions/>
  <pageMargins bottom="0.5" footer="0.0" header="0.0" left="0.4" right="0.4" top="0.5"/>
  <pageSetup fitToHeight="0"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0"/>
    <col customWidth="1" min="2" max="5" width="22.0"/>
    <col customWidth="1" min="6" max="6" width="3.0"/>
  </cols>
  <sheetData>
    <row r="1" ht="7.5" customHeight="1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30.0" customHeight="1">
      <c r="A2" s="1"/>
      <c r="B2" s="3" t="s">
        <v>39</v>
      </c>
      <c r="C2" s="12"/>
      <c r="D2" s="12"/>
      <c r="E2" s="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1"/>
      <c r="B3" s="1"/>
      <c r="C3" s="1"/>
      <c r="D3" s="1"/>
      <c r="E3" s="1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1.75" customHeight="1">
      <c r="A4" s="1"/>
      <c r="B4" s="6" t="s">
        <v>40</v>
      </c>
      <c r="C4" s="12"/>
      <c r="D4" s="12"/>
      <c r="E4" s="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5.5" customHeight="1">
      <c r="A5" s="1"/>
      <c r="B5" s="13" t="s">
        <v>41</v>
      </c>
      <c r="C5" s="14" t="s">
        <v>42</v>
      </c>
      <c r="D5" s="13" t="s">
        <v>43</v>
      </c>
      <c r="E5" s="14" t="s">
        <v>44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5.5" customHeight="1">
      <c r="A6" s="1"/>
      <c r="B6" s="13" t="s">
        <v>45</v>
      </c>
      <c r="C6" s="15" t="s">
        <v>46</v>
      </c>
      <c r="D6" s="13" t="s">
        <v>47</v>
      </c>
      <c r="E6" s="14" t="s">
        <v>48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5.5" customHeight="1">
      <c r="A7" s="1"/>
      <c r="B7" s="13" t="s">
        <v>49</v>
      </c>
      <c r="C7" s="15" t="s">
        <v>50</v>
      </c>
      <c r="D7" s="13" t="s">
        <v>51</v>
      </c>
      <c r="E7" s="14" t="s">
        <v>52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5.5" customHeight="1">
      <c r="A8" s="1"/>
      <c r="B8" s="13" t="s">
        <v>53</v>
      </c>
      <c r="C8" s="15" t="s">
        <v>54</v>
      </c>
      <c r="D8" s="13" t="s">
        <v>55</v>
      </c>
      <c r="E8" s="15" t="s">
        <v>56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5.0" customHeight="1">
      <c r="A9" s="1"/>
      <c r="B9" s="1"/>
      <c r="C9" s="1"/>
      <c r="D9" s="1"/>
      <c r="E9" s="1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21.75" customHeight="1">
      <c r="A10" s="1"/>
      <c r="B10" s="6" t="s">
        <v>57</v>
      </c>
      <c r="C10" s="12"/>
      <c r="D10" s="12"/>
      <c r="E10" s="4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7.75" customHeight="1">
      <c r="A11" s="1"/>
      <c r="B11" s="16" t="s">
        <v>58</v>
      </c>
      <c r="C11" s="16" t="s">
        <v>59</v>
      </c>
      <c r="D11" s="16" t="s">
        <v>60</v>
      </c>
      <c r="E11" s="16" t="s">
        <v>61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5.5" customHeight="1">
      <c r="A12" s="1"/>
      <c r="B12" s="15" t="s">
        <v>62</v>
      </c>
      <c r="C12" s="17">
        <v>20.0</v>
      </c>
      <c r="D12" s="17">
        <v>10.0</v>
      </c>
      <c r="E12" s="18">
        <f>IFERROR(C12-D12,0)</f>
        <v>10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5.0" customHeight="1">
      <c r="A13" s="1"/>
      <c r="B13" s="1"/>
      <c r="C13" s="1"/>
      <c r="D13" s="1"/>
      <c r="E13" s="1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1.75" customHeight="1">
      <c r="A14" s="1"/>
      <c r="B14" s="6" t="s">
        <v>63</v>
      </c>
      <c r="C14" s="12"/>
      <c r="D14" s="12"/>
      <c r="E14" s="4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7.75" customHeight="1">
      <c r="A15" s="1"/>
      <c r="B15" s="19" t="s">
        <v>64</v>
      </c>
      <c r="C15" s="16" t="s">
        <v>59</v>
      </c>
      <c r="D15" s="16" t="s">
        <v>60</v>
      </c>
      <c r="E15" s="16" t="s">
        <v>65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4.0" customHeight="1">
      <c r="A16" s="1"/>
      <c r="B16" s="14" t="s">
        <v>66</v>
      </c>
      <c r="C16" s="20">
        <v>15.0</v>
      </c>
      <c r="D16" s="20">
        <v>10.0</v>
      </c>
      <c r="E16" s="15" t="s">
        <v>67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4.0" customHeight="1">
      <c r="A17" s="1"/>
      <c r="B17" s="15" t="s">
        <v>68</v>
      </c>
      <c r="C17" s="20">
        <v>80.0</v>
      </c>
      <c r="D17" s="20">
        <v>80.0</v>
      </c>
      <c r="E17" s="15" t="s">
        <v>69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4.0" customHeight="1">
      <c r="A18" s="1"/>
      <c r="B18" s="15" t="s">
        <v>70</v>
      </c>
      <c r="C18" s="21">
        <v>0.05</v>
      </c>
      <c r="D18" s="21">
        <v>0.02</v>
      </c>
      <c r="E18" s="15" t="s">
        <v>71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0" customHeight="1">
      <c r="A19" s="1"/>
      <c r="B19" s="1"/>
      <c r="C19" s="1"/>
      <c r="D19" s="1"/>
      <c r="E19" s="1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21.75" customHeight="1">
      <c r="A20" s="1"/>
      <c r="B20" s="6" t="s">
        <v>72</v>
      </c>
      <c r="C20" s="12"/>
      <c r="D20" s="12"/>
      <c r="E20" s="4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7.75" customHeight="1">
      <c r="A21" s="1"/>
      <c r="B21" s="16" t="s">
        <v>73</v>
      </c>
      <c r="C21" s="16" t="s">
        <v>74</v>
      </c>
      <c r="D21" s="16" t="s">
        <v>75</v>
      </c>
      <c r="E21" s="16" t="s">
        <v>76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7.75" customHeight="1">
      <c r="A22" s="1"/>
      <c r="B22" s="15" t="s">
        <v>77</v>
      </c>
      <c r="C22" s="22" t="s">
        <v>78</v>
      </c>
      <c r="D22" s="23" t="s">
        <v>79</v>
      </c>
      <c r="E22" s="15" t="s">
        <v>80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7.75" customHeight="1">
      <c r="A23" s="1"/>
      <c r="B23" s="15" t="s">
        <v>81</v>
      </c>
      <c r="C23" s="22" t="s">
        <v>82</v>
      </c>
      <c r="D23" s="23" t="s">
        <v>83</v>
      </c>
      <c r="E23" s="15" t="s">
        <v>84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7.75" customHeight="1">
      <c r="A24" s="1"/>
      <c r="B24" s="15" t="s">
        <v>85</v>
      </c>
      <c r="C24" s="22" t="s">
        <v>78</v>
      </c>
      <c r="D24" s="23" t="s">
        <v>86</v>
      </c>
      <c r="E24" s="15" t="s">
        <v>87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7.75" customHeight="1">
      <c r="A25" s="1"/>
      <c r="B25" s="14"/>
      <c r="C25" s="23"/>
      <c r="D25" s="23"/>
      <c r="E25" s="14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7.75" customHeight="1">
      <c r="A26" s="1"/>
      <c r="B26" s="14"/>
      <c r="C26" s="23"/>
      <c r="D26" s="23"/>
      <c r="E26" s="14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1"/>
      <c r="B27" s="1"/>
      <c r="C27" s="1"/>
      <c r="D27" s="1"/>
      <c r="E27" s="1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21.75" customHeight="1">
      <c r="A28" s="1"/>
      <c r="B28" s="6" t="s">
        <v>88</v>
      </c>
      <c r="C28" s="12"/>
      <c r="D28" s="12"/>
      <c r="E28" s="4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60.0" customHeight="1">
      <c r="A29" s="1"/>
      <c r="B29" s="24" t="s">
        <v>89</v>
      </c>
      <c r="C29" s="12"/>
      <c r="D29" s="12"/>
      <c r="E29" s="25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7">
    <mergeCell ref="B2:E2"/>
    <mergeCell ref="B4:E4"/>
    <mergeCell ref="B10:E10"/>
    <mergeCell ref="B14:E14"/>
    <mergeCell ref="B20:E20"/>
    <mergeCell ref="B28:E28"/>
    <mergeCell ref="B29:E29"/>
  </mergeCells>
  <printOptions/>
  <pageMargins bottom="0.5" footer="0.0" header="0.0" left="0.4" right="0.4" top="0.5"/>
  <pageSetup fitToHeight="0"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0"/>
    <col customWidth="1" min="2" max="2" width="18.86"/>
    <col customWidth="1" min="3" max="4" width="28.0"/>
    <col customWidth="1" min="5" max="6" width="14.0"/>
    <col customWidth="1" min="7" max="7" width="34.14"/>
    <col customWidth="1" min="8" max="8" width="33.0"/>
  </cols>
  <sheetData>
    <row r="1" ht="7.5" customHeight="1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30.0" customHeight="1">
      <c r="A2" s="1"/>
      <c r="B2" s="3" t="s">
        <v>90</v>
      </c>
      <c r="C2" s="12"/>
      <c r="D2" s="12"/>
      <c r="E2" s="12"/>
      <c r="F2" s="12"/>
      <c r="G2" s="4"/>
      <c r="H2" s="1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1"/>
      <c r="B3" s="1"/>
      <c r="C3" s="1"/>
      <c r="D3" s="1"/>
      <c r="E3" s="1"/>
      <c r="F3" s="1"/>
      <c r="G3" s="1"/>
      <c r="H3" s="1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4.0" customHeight="1">
      <c r="A4" s="1"/>
      <c r="B4" s="7" t="s">
        <v>45</v>
      </c>
      <c r="C4" s="26" t="str">
        <f>'目標設定（Plan）'!C6</f>
        <v>請求書処理の時間短縮</v>
      </c>
      <c r="D4" s="12"/>
      <c r="E4" s="12"/>
      <c r="F4" s="12"/>
      <c r="G4" s="25"/>
      <c r="H4" s="1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36.0" customHeight="1">
      <c r="A5" s="1"/>
      <c r="B5" s="7" t="s">
        <v>91</v>
      </c>
      <c r="C5" s="27" t="s">
        <v>92</v>
      </c>
      <c r="D5" s="12"/>
      <c r="E5" s="12"/>
      <c r="F5" s="12"/>
      <c r="G5" s="12"/>
      <c r="H5" s="1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0" customHeight="1">
      <c r="A6" s="1"/>
      <c r="B6" s="1"/>
      <c r="C6" s="1"/>
      <c r="D6" s="1"/>
      <c r="E6" s="1"/>
      <c r="F6" s="1"/>
      <c r="G6" s="1"/>
      <c r="H6" s="1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1.75" customHeight="1">
      <c r="A7" s="1"/>
      <c r="B7" s="6" t="s">
        <v>93</v>
      </c>
      <c r="C7" s="12"/>
      <c r="D7" s="12"/>
      <c r="E7" s="12"/>
      <c r="F7" s="12"/>
      <c r="G7" s="4"/>
      <c r="H7" s="1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7.75" customHeight="1">
      <c r="A8" s="1"/>
      <c r="B8" s="16" t="s">
        <v>94</v>
      </c>
      <c r="C8" s="16" t="s">
        <v>95</v>
      </c>
      <c r="D8" s="19" t="s">
        <v>96</v>
      </c>
      <c r="E8" s="16" t="s">
        <v>97</v>
      </c>
      <c r="F8" s="16" t="s">
        <v>70</v>
      </c>
      <c r="G8" s="16"/>
      <c r="H8" s="1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30.0" customHeight="1">
      <c r="A9" s="1"/>
      <c r="B9" s="28">
        <f>COUNTA(B13:B52)</f>
        <v>14</v>
      </c>
      <c r="C9" s="29">
        <f>ROUND(SUM(G13:G52)/60,1)</f>
        <v>15</v>
      </c>
      <c r="D9" s="30">
        <f>IFERROR(SUM(G13:G52)/SUM(E13:E52),0)</f>
        <v>14.28571429</v>
      </c>
      <c r="E9" s="28">
        <f>COUNTIF(F13:F52,"あり")</f>
        <v>3</v>
      </c>
      <c r="F9" s="31">
        <f>IFERROR(COUNTIF(F13:F52,"あり")/COUNTA(B13:B52),0)</f>
        <v>0.2142857143</v>
      </c>
      <c r="G9" s="32"/>
      <c r="H9" s="1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5.0" customHeight="1">
      <c r="A10" s="1"/>
      <c r="B10" s="1"/>
      <c r="C10" s="1"/>
      <c r="D10" s="1"/>
      <c r="E10" s="1"/>
      <c r="F10" s="1"/>
      <c r="G10" s="1"/>
      <c r="H10" s="1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1.75" customHeight="1">
      <c r="A11" s="1"/>
      <c r="B11" s="6" t="s">
        <v>98</v>
      </c>
      <c r="C11" s="12"/>
      <c r="D11" s="12"/>
      <c r="E11" s="12"/>
      <c r="F11" s="12"/>
      <c r="G11" s="4"/>
      <c r="H11" s="33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30.0" customHeight="1">
      <c r="A12" s="1"/>
      <c r="B12" s="16" t="s">
        <v>99</v>
      </c>
      <c r="C12" s="16" t="s">
        <v>100</v>
      </c>
      <c r="D12" s="16" t="s">
        <v>73</v>
      </c>
      <c r="E12" s="16" t="s">
        <v>101</v>
      </c>
      <c r="F12" s="16" t="s">
        <v>102</v>
      </c>
      <c r="G12" s="16" t="s">
        <v>103</v>
      </c>
      <c r="H12" s="16" t="s">
        <v>104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5.5" customHeight="1">
      <c r="A13" s="1"/>
      <c r="B13" s="34" t="s">
        <v>105</v>
      </c>
      <c r="C13" s="14" t="s">
        <v>106</v>
      </c>
      <c r="D13" s="15" t="s">
        <v>107</v>
      </c>
      <c r="E13" s="35">
        <v>5.0</v>
      </c>
      <c r="F13" s="36" t="s">
        <v>108</v>
      </c>
      <c r="G13" s="35">
        <v>75.0</v>
      </c>
      <c r="H13" s="15" t="s">
        <v>109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5.5" customHeight="1">
      <c r="A14" s="1"/>
      <c r="B14" s="34" t="s">
        <v>110</v>
      </c>
      <c r="C14" s="14" t="s">
        <v>111</v>
      </c>
      <c r="D14" s="15" t="s">
        <v>112</v>
      </c>
      <c r="E14" s="35">
        <v>3.0</v>
      </c>
      <c r="F14" s="36" t="s">
        <v>108</v>
      </c>
      <c r="G14" s="35">
        <v>45.0</v>
      </c>
      <c r="H14" s="14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5.5" customHeight="1">
      <c r="A15" s="1"/>
      <c r="B15" s="34" t="s">
        <v>79</v>
      </c>
      <c r="C15" s="14" t="s">
        <v>113</v>
      </c>
      <c r="D15" s="15" t="s">
        <v>114</v>
      </c>
      <c r="E15" s="35">
        <v>4.0</v>
      </c>
      <c r="F15" s="36" t="s">
        <v>115</v>
      </c>
      <c r="G15" s="35">
        <v>110.0</v>
      </c>
      <c r="H15" s="15" t="s">
        <v>116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5.5" customHeight="1">
      <c r="A16" s="1"/>
      <c r="B16" s="34" t="s">
        <v>117</v>
      </c>
      <c r="C16" s="14" t="s">
        <v>118</v>
      </c>
      <c r="D16" s="15" t="s">
        <v>119</v>
      </c>
      <c r="E16" s="35">
        <v>6.0</v>
      </c>
      <c r="F16" s="36" t="s">
        <v>108</v>
      </c>
      <c r="G16" s="35">
        <v>70.0</v>
      </c>
      <c r="H16" s="15" t="s">
        <v>120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5.5" customHeight="1">
      <c r="A17" s="1"/>
      <c r="B17" s="34" t="s">
        <v>121</v>
      </c>
      <c r="C17" s="14" t="s">
        <v>122</v>
      </c>
      <c r="D17" s="15" t="s">
        <v>112</v>
      </c>
      <c r="E17" s="35">
        <v>4.0</v>
      </c>
      <c r="F17" s="36" t="s">
        <v>108</v>
      </c>
      <c r="G17" s="35">
        <v>50.0</v>
      </c>
      <c r="H17" s="15" t="s">
        <v>123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5.5" customHeight="1">
      <c r="A18" s="1"/>
      <c r="B18" s="34" t="s">
        <v>124</v>
      </c>
      <c r="C18" s="14" t="s">
        <v>125</v>
      </c>
      <c r="D18" s="15" t="s">
        <v>112</v>
      </c>
      <c r="E18" s="35">
        <v>5.0</v>
      </c>
      <c r="F18" s="36" t="s">
        <v>108</v>
      </c>
      <c r="G18" s="35">
        <v>55.0</v>
      </c>
      <c r="H18" s="14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5.5" customHeight="1">
      <c r="A19" s="1"/>
      <c r="B19" s="34" t="s">
        <v>83</v>
      </c>
      <c r="C19" s="14" t="s">
        <v>126</v>
      </c>
      <c r="D19" s="15" t="s">
        <v>114</v>
      </c>
      <c r="E19" s="35">
        <v>3.0</v>
      </c>
      <c r="F19" s="36" t="s">
        <v>115</v>
      </c>
      <c r="G19" s="35">
        <v>95.0</v>
      </c>
      <c r="H19" s="15" t="s">
        <v>127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25.5" customHeight="1">
      <c r="A20" s="1"/>
      <c r="B20" s="34" t="s">
        <v>128</v>
      </c>
      <c r="C20" s="14" t="s">
        <v>129</v>
      </c>
      <c r="D20" s="15" t="s">
        <v>112</v>
      </c>
      <c r="E20" s="35">
        <v>4.0</v>
      </c>
      <c r="F20" s="36" t="s">
        <v>108</v>
      </c>
      <c r="G20" s="35">
        <v>45.0</v>
      </c>
      <c r="H20" s="14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5.5" customHeight="1">
      <c r="A21" s="1"/>
      <c r="B21" s="34" t="s">
        <v>86</v>
      </c>
      <c r="C21" s="14" t="s">
        <v>130</v>
      </c>
      <c r="D21" s="15" t="s">
        <v>112</v>
      </c>
      <c r="E21" s="35">
        <v>5.0</v>
      </c>
      <c r="F21" s="36" t="s">
        <v>108</v>
      </c>
      <c r="G21" s="35">
        <v>60.0</v>
      </c>
      <c r="H21" s="14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5.5" customHeight="1">
      <c r="A22" s="1"/>
      <c r="B22" s="34" t="s">
        <v>131</v>
      </c>
      <c r="C22" s="14" t="s">
        <v>132</v>
      </c>
      <c r="D22" s="15" t="s">
        <v>114</v>
      </c>
      <c r="E22" s="35">
        <v>4.0</v>
      </c>
      <c r="F22" s="36" t="s">
        <v>115</v>
      </c>
      <c r="G22" s="35">
        <v>100.0</v>
      </c>
      <c r="H22" s="15" t="s">
        <v>133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5.5" customHeight="1">
      <c r="A23" s="1"/>
      <c r="B23" s="34" t="s">
        <v>134</v>
      </c>
      <c r="C23" s="14" t="s">
        <v>135</v>
      </c>
      <c r="D23" s="15" t="s">
        <v>112</v>
      </c>
      <c r="E23" s="35">
        <v>3.0</v>
      </c>
      <c r="F23" s="36" t="s">
        <v>108</v>
      </c>
      <c r="G23" s="35">
        <v>40.0</v>
      </c>
      <c r="H23" s="14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5.5" customHeight="1">
      <c r="A24" s="1"/>
      <c r="B24" s="34" t="s">
        <v>136</v>
      </c>
      <c r="C24" s="14" t="s">
        <v>137</v>
      </c>
      <c r="D24" s="15" t="s">
        <v>112</v>
      </c>
      <c r="E24" s="35">
        <v>4.0</v>
      </c>
      <c r="F24" s="36" t="s">
        <v>108</v>
      </c>
      <c r="G24" s="35">
        <v>50.0</v>
      </c>
      <c r="H24" s="14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5.5" customHeight="1">
      <c r="A25" s="1"/>
      <c r="B25" s="34" t="s">
        <v>138</v>
      </c>
      <c r="C25" s="14" t="s">
        <v>139</v>
      </c>
      <c r="D25" s="15" t="s">
        <v>112</v>
      </c>
      <c r="E25" s="35">
        <v>5.0</v>
      </c>
      <c r="F25" s="36" t="s">
        <v>108</v>
      </c>
      <c r="G25" s="35">
        <v>60.0</v>
      </c>
      <c r="H25" s="14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5.5" customHeight="1">
      <c r="A26" s="1"/>
      <c r="B26" s="34" t="s">
        <v>48</v>
      </c>
      <c r="C26" s="14" t="s">
        <v>140</v>
      </c>
      <c r="D26" s="15" t="s">
        <v>141</v>
      </c>
      <c r="E26" s="35">
        <v>8.0</v>
      </c>
      <c r="F26" s="36" t="s">
        <v>108</v>
      </c>
      <c r="G26" s="35">
        <v>45.0</v>
      </c>
      <c r="H26" s="15" t="s">
        <v>142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21.75" customHeight="1">
      <c r="A27" s="1"/>
      <c r="B27" s="34"/>
      <c r="C27" s="14"/>
      <c r="D27" s="14"/>
      <c r="E27" s="35"/>
      <c r="F27" s="36"/>
      <c r="G27" s="35"/>
      <c r="H27" s="14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21.75" customHeight="1">
      <c r="A28" s="1"/>
      <c r="B28" s="34"/>
      <c r="C28" s="14"/>
      <c r="D28" s="14"/>
      <c r="E28" s="35"/>
      <c r="F28" s="36"/>
      <c r="G28" s="35"/>
      <c r="H28" s="14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1.75" customHeight="1">
      <c r="A29" s="1"/>
      <c r="B29" s="34"/>
      <c r="C29" s="14"/>
      <c r="D29" s="14"/>
      <c r="E29" s="35"/>
      <c r="F29" s="36"/>
      <c r="G29" s="35"/>
      <c r="H29" s="14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1.75" customHeight="1">
      <c r="A30" s="1"/>
      <c r="B30" s="34"/>
      <c r="C30" s="14"/>
      <c r="D30" s="14"/>
      <c r="E30" s="35"/>
      <c r="F30" s="36"/>
      <c r="G30" s="35"/>
      <c r="H30" s="14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21.75" customHeight="1">
      <c r="A31" s="1"/>
      <c r="B31" s="34"/>
      <c r="C31" s="14"/>
      <c r="D31" s="14"/>
      <c r="E31" s="35"/>
      <c r="F31" s="36"/>
      <c r="G31" s="35"/>
      <c r="H31" s="14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21.75" customHeight="1">
      <c r="A32" s="1"/>
      <c r="B32" s="34"/>
      <c r="C32" s="14"/>
      <c r="D32" s="14"/>
      <c r="E32" s="35"/>
      <c r="F32" s="36"/>
      <c r="G32" s="35"/>
      <c r="H32" s="14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21.75" customHeight="1">
      <c r="A33" s="1"/>
      <c r="B33" s="34"/>
      <c r="C33" s="14"/>
      <c r="D33" s="14"/>
      <c r="E33" s="35"/>
      <c r="F33" s="36"/>
      <c r="G33" s="35"/>
      <c r="H33" s="14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21.75" customHeight="1">
      <c r="A34" s="1"/>
      <c r="B34" s="34"/>
      <c r="C34" s="14"/>
      <c r="D34" s="14"/>
      <c r="E34" s="35"/>
      <c r="F34" s="36"/>
      <c r="G34" s="35"/>
      <c r="H34" s="14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1.75" customHeight="1">
      <c r="A35" s="1"/>
      <c r="B35" s="34"/>
      <c r="C35" s="14"/>
      <c r="D35" s="14"/>
      <c r="E35" s="35"/>
      <c r="F35" s="36"/>
      <c r="G35" s="35"/>
      <c r="H35" s="14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1.75" customHeight="1">
      <c r="A36" s="1"/>
      <c r="B36" s="34"/>
      <c r="C36" s="14"/>
      <c r="D36" s="14"/>
      <c r="E36" s="35"/>
      <c r="F36" s="36"/>
      <c r="G36" s="35"/>
      <c r="H36" s="14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1.75" customHeight="1">
      <c r="A37" s="1"/>
      <c r="B37" s="34"/>
      <c r="C37" s="14"/>
      <c r="D37" s="14"/>
      <c r="E37" s="35"/>
      <c r="F37" s="36"/>
      <c r="G37" s="35"/>
      <c r="H37" s="14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1.75" customHeight="1">
      <c r="A38" s="1"/>
      <c r="B38" s="34"/>
      <c r="C38" s="14"/>
      <c r="D38" s="14"/>
      <c r="E38" s="35"/>
      <c r="F38" s="36"/>
      <c r="G38" s="35"/>
      <c r="H38" s="14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1.75" customHeight="1">
      <c r="A39" s="1"/>
      <c r="B39" s="34"/>
      <c r="C39" s="14"/>
      <c r="D39" s="14"/>
      <c r="E39" s="35"/>
      <c r="F39" s="36"/>
      <c r="G39" s="35"/>
      <c r="H39" s="14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1.75" customHeight="1">
      <c r="A40" s="1"/>
      <c r="B40" s="34"/>
      <c r="C40" s="14"/>
      <c r="D40" s="14"/>
      <c r="E40" s="35"/>
      <c r="F40" s="36"/>
      <c r="G40" s="35"/>
      <c r="H40" s="14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1.75" customHeight="1">
      <c r="A41" s="1"/>
      <c r="B41" s="34"/>
      <c r="C41" s="14"/>
      <c r="D41" s="14"/>
      <c r="E41" s="35"/>
      <c r="F41" s="36"/>
      <c r="G41" s="35"/>
      <c r="H41" s="14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1.75" customHeight="1">
      <c r="A42" s="1"/>
      <c r="B42" s="34"/>
      <c r="C42" s="14"/>
      <c r="D42" s="14"/>
      <c r="E42" s="35"/>
      <c r="F42" s="36"/>
      <c r="G42" s="35"/>
      <c r="H42" s="14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1.75" customHeight="1">
      <c r="A43" s="1"/>
      <c r="B43" s="34"/>
      <c r="C43" s="14"/>
      <c r="D43" s="14"/>
      <c r="E43" s="35"/>
      <c r="F43" s="36"/>
      <c r="G43" s="35"/>
      <c r="H43" s="14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1.75" customHeight="1">
      <c r="A44" s="1"/>
      <c r="B44" s="34"/>
      <c r="C44" s="14"/>
      <c r="D44" s="14"/>
      <c r="E44" s="35"/>
      <c r="F44" s="36"/>
      <c r="G44" s="35"/>
      <c r="H44" s="14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1.75" customHeight="1">
      <c r="A45" s="1"/>
      <c r="B45" s="34"/>
      <c r="C45" s="14"/>
      <c r="D45" s="14"/>
      <c r="E45" s="35"/>
      <c r="F45" s="36"/>
      <c r="G45" s="35"/>
      <c r="H45" s="14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1.75" customHeight="1">
      <c r="A46" s="1"/>
      <c r="B46" s="34"/>
      <c r="C46" s="14"/>
      <c r="D46" s="14"/>
      <c r="E46" s="35"/>
      <c r="F46" s="36"/>
      <c r="G46" s="35"/>
      <c r="H46" s="14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1.75" customHeight="1">
      <c r="A47" s="1"/>
      <c r="B47" s="34"/>
      <c r="C47" s="14"/>
      <c r="D47" s="14"/>
      <c r="E47" s="35"/>
      <c r="F47" s="36"/>
      <c r="G47" s="35"/>
      <c r="H47" s="14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1.75" customHeight="1">
      <c r="A48" s="1"/>
      <c r="B48" s="34"/>
      <c r="C48" s="14"/>
      <c r="D48" s="14"/>
      <c r="E48" s="35"/>
      <c r="F48" s="36"/>
      <c r="G48" s="35"/>
      <c r="H48" s="14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1.75" customHeight="1">
      <c r="A49" s="1"/>
      <c r="B49" s="34"/>
      <c r="C49" s="14"/>
      <c r="D49" s="14"/>
      <c r="E49" s="35"/>
      <c r="F49" s="36"/>
      <c r="G49" s="35"/>
      <c r="H49" s="14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1.75" customHeight="1">
      <c r="A50" s="1"/>
      <c r="B50" s="34"/>
      <c r="C50" s="14"/>
      <c r="D50" s="14"/>
      <c r="E50" s="35"/>
      <c r="F50" s="36"/>
      <c r="G50" s="35"/>
      <c r="H50" s="14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1.75" customHeight="1">
      <c r="A51" s="1"/>
      <c r="B51" s="34"/>
      <c r="C51" s="14"/>
      <c r="D51" s="14"/>
      <c r="E51" s="35"/>
      <c r="F51" s="36"/>
      <c r="G51" s="35"/>
      <c r="H51" s="14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21.75" customHeight="1">
      <c r="A52" s="1"/>
      <c r="B52" s="34"/>
      <c r="C52" s="14"/>
      <c r="D52" s="14"/>
      <c r="E52" s="35"/>
      <c r="F52" s="36"/>
      <c r="G52" s="35"/>
      <c r="H52" s="14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5">
    <mergeCell ref="B2:G2"/>
    <mergeCell ref="C4:G4"/>
    <mergeCell ref="C5:G5"/>
    <mergeCell ref="B7:G7"/>
    <mergeCell ref="B11:G11"/>
  </mergeCells>
  <dataValidations>
    <dataValidation type="list" allowBlank="1" sqref="F13:F52">
      <formula1>"あり,なし"</formula1>
    </dataValidation>
  </dataValidations>
  <printOptions/>
  <pageMargins bottom="0.5" footer="0.0" header="0.0" left="0.4" right="0.4" top="0.5"/>
  <pageSetup fitToHeight="0"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0"/>
    <col customWidth="1" min="2" max="2" width="26.0"/>
    <col customWidth="1" min="3" max="3" width="23.14"/>
    <col customWidth="1" min="4" max="5" width="18.0"/>
    <col customWidth="1" min="6" max="6" width="35.86"/>
  </cols>
  <sheetData>
    <row r="1" ht="7.5" customHeight="1">
      <c r="A1" s="1"/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30.0" customHeight="1">
      <c r="A2" s="1"/>
      <c r="B2" s="3" t="s">
        <v>143</v>
      </c>
      <c r="C2" s="12"/>
      <c r="D2" s="12"/>
      <c r="E2" s="12"/>
      <c r="F2" s="4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1"/>
      <c r="B3" s="1"/>
      <c r="C3" s="1"/>
      <c r="D3" s="1"/>
      <c r="E3" s="1"/>
      <c r="F3" s="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4.0" customHeight="1">
      <c r="A4" s="1"/>
      <c r="B4" s="7" t="s">
        <v>45</v>
      </c>
      <c r="C4" s="26" t="str">
        <f>'目標設定（Plan）'!C6</f>
        <v>請求書処理の時間短縮</v>
      </c>
      <c r="D4" s="12"/>
      <c r="E4" s="12"/>
      <c r="F4" s="25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1.75" customHeight="1">
      <c r="A5" s="1"/>
      <c r="B5" s="7" t="s">
        <v>144</v>
      </c>
      <c r="C5" s="37" t="str">
        <f>TEXT('目標設定（Plan）'!E5,"yyyy/mm/dd")&amp;" 〜 "&amp;TEXT('目標設定（Plan）'!E6,"yyyy/mm/dd")</f>
        <v>2026/04/01 〜 2026/04/30</v>
      </c>
      <c r="D5" s="12"/>
      <c r="E5" s="12"/>
      <c r="F5" s="25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0" customHeight="1">
      <c r="A6" s="1"/>
      <c r="B6" s="1"/>
      <c r="C6" s="1"/>
      <c r="D6" s="1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1.75" customHeight="1">
      <c r="A7" s="1"/>
      <c r="B7" s="6" t="s">
        <v>145</v>
      </c>
      <c r="C7" s="12"/>
      <c r="D7" s="12"/>
      <c r="E7" s="12"/>
      <c r="F7" s="4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7.75" customHeight="1">
      <c r="A8" s="1"/>
      <c r="B8" s="16" t="s">
        <v>58</v>
      </c>
      <c r="C8" s="16" t="s">
        <v>60</v>
      </c>
      <c r="D8" s="16" t="s">
        <v>146</v>
      </c>
      <c r="E8" s="16" t="s">
        <v>147</v>
      </c>
      <c r="F8" s="16" t="s">
        <v>148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7.75" customHeight="1">
      <c r="A9" s="1"/>
      <c r="B9" s="38" t="str">
        <f>'目標設定（Plan）'!B12</f>
        <v>月間請求書処理時間</v>
      </c>
      <c r="C9" s="39">
        <f>'目標設定（Plan）'!D12</f>
        <v>10</v>
      </c>
      <c r="D9" s="40">
        <f>'実行記録（Do）'!C9</f>
        <v>15</v>
      </c>
      <c r="E9" s="41">
        <f>IFERROR(C9/D9,0)</f>
        <v>0.6666666667</v>
      </c>
      <c r="F9" s="42">
        <f>D9-C9</f>
        <v>5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5.0" customHeight="1">
      <c r="A10" s="1"/>
      <c r="B10" s="1"/>
      <c r="C10" s="1"/>
      <c r="D10" s="1"/>
      <c r="E10" s="1"/>
      <c r="F10" s="1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1.75" customHeight="1">
      <c r="A11" s="1"/>
      <c r="B11" s="6" t="s">
        <v>149</v>
      </c>
      <c r="C11" s="12"/>
      <c r="D11" s="12"/>
      <c r="E11" s="12"/>
      <c r="F11" s="4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7.75" customHeight="1">
      <c r="A12" s="1"/>
      <c r="B12" s="19" t="s">
        <v>150</v>
      </c>
      <c r="C12" s="16" t="s">
        <v>60</v>
      </c>
      <c r="D12" s="16" t="s">
        <v>146</v>
      </c>
      <c r="E12" s="16" t="s">
        <v>147</v>
      </c>
      <c r="F12" s="16" t="s">
        <v>148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5.5" customHeight="1">
      <c r="A13" s="1"/>
      <c r="B13" s="38" t="str">
        <f>'目標設定（Plan）'!B16</f>
        <v>1件あたりの処理時間</v>
      </c>
      <c r="C13" s="43">
        <f>'目標設定（Plan）'!D16</f>
        <v>10</v>
      </c>
      <c r="D13" s="43">
        <f>'実行記録（Do）'!D9</f>
        <v>14.28571429</v>
      </c>
      <c r="E13" s="41">
        <f>IFERROR(C13/D13,0)</f>
        <v>0.7</v>
      </c>
      <c r="F13" s="44">
        <f t="shared" ref="F13:F15" si="1">D13-C13</f>
        <v>4.285714286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5.5" customHeight="1">
      <c r="A14" s="1"/>
      <c r="B14" s="38" t="str">
        <f>'目標設定（Plan）'!B17</f>
        <v>月間処理件数</v>
      </c>
      <c r="C14" s="45">
        <f>'目標設定（Plan）'!D17</f>
        <v>80</v>
      </c>
      <c r="D14" s="45">
        <f>SUM('実行記録（Do）'!E13:E52)</f>
        <v>63</v>
      </c>
      <c r="E14" s="41">
        <f>IFERROR(D14/C14,0)</f>
        <v>0.7875</v>
      </c>
      <c r="F14" s="44">
        <f t="shared" si="1"/>
        <v>-17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5.5" customHeight="1">
      <c r="A15" s="1"/>
      <c r="B15" s="38" t="str">
        <f>'目標設定（Plan）'!B18</f>
        <v>差し戻し率</v>
      </c>
      <c r="C15" s="46">
        <f>'目標設定（Plan）'!D18</f>
        <v>0.02</v>
      </c>
      <c r="D15" s="46">
        <f>'実行記録（Do）'!F9</f>
        <v>0.2142857143</v>
      </c>
      <c r="E15" s="41">
        <f>IFERROR(C15/D15,0)</f>
        <v>0.09333333333</v>
      </c>
      <c r="F15" s="44">
        <f t="shared" si="1"/>
        <v>0.1942857143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5.0" customHeight="1">
      <c r="A16" s="1"/>
      <c r="B16" s="1"/>
      <c r="C16" s="1"/>
      <c r="D16" s="1"/>
      <c r="E16" s="1"/>
      <c r="F16" s="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1.75" customHeight="1">
      <c r="A17" s="1"/>
      <c r="B17" s="6" t="s">
        <v>151</v>
      </c>
      <c r="C17" s="12"/>
      <c r="D17" s="12"/>
      <c r="E17" s="12"/>
      <c r="F17" s="4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7.75" customHeight="1">
      <c r="A18" s="1"/>
      <c r="B18" s="16" t="s">
        <v>152</v>
      </c>
      <c r="C18" s="16" t="s">
        <v>153</v>
      </c>
      <c r="D18" s="47" t="s">
        <v>154</v>
      </c>
      <c r="E18" s="12"/>
      <c r="F18" s="25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49.5" customHeight="1">
      <c r="A19" s="1"/>
      <c r="B19" s="15" t="s">
        <v>155</v>
      </c>
      <c r="C19" s="22" t="s">
        <v>156</v>
      </c>
      <c r="D19" s="48" t="s">
        <v>157</v>
      </c>
      <c r="E19" s="12"/>
      <c r="F19" s="25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49.5" customHeight="1">
      <c r="A20" s="1"/>
      <c r="B20" s="15" t="s">
        <v>158</v>
      </c>
      <c r="C20" s="22" t="s">
        <v>156</v>
      </c>
      <c r="D20" s="48" t="s">
        <v>159</v>
      </c>
      <c r="E20" s="12"/>
      <c r="F20" s="25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49.5" customHeight="1">
      <c r="A21" s="1"/>
      <c r="B21" s="15" t="s">
        <v>160</v>
      </c>
      <c r="C21" s="22" t="s">
        <v>161</v>
      </c>
      <c r="D21" s="48" t="s">
        <v>162</v>
      </c>
      <c r="E21" s="12"/>
      <c r="F21" s="25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49.5" customHeight="1">
      <c r="A22" s="1"/>
      <c r="B22" s="14"/>
      <c r="C22" s="22"/>
      <c r="D22" s="48"/>
      <c r="E22" s="12"/>
      <c r="F22" s="25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1"/>
      <c r="B23" s="1"/>
      <c r="C23" s="1"/>
      <c r="D23" s="1"/>
      <c r="E23" s="1"/>
      <c r="F23" s="1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1.75" customHeight="1">
      <c r="A24" s="1"/>
      <c r="B24" s="6" t="s">
        <v>163</v>
      </c>
      <c r="C24" s="12"/>
      <c r="D24" s="12"/>
      <c r="E24" s="12"/>
      <c r="F24" s="4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69.75" customHeight="1">
      <c r="A25" s="1"/>
      <c r="B25" s="24" t="s">
        <v>164</v>
      </c>
      <c r="C25" s="12"/>
      <c r="D25" s="12"/>
      <c r="E25" s="12"/>
      <c r="F25" s="25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3">
    <mergeCell ref="D19:F19"/>
    <mergeCell ref="D20:F20"/>
    <mergeCell ref="D21:F21"/>
    <mergeCell ref="D22:F22"/>
    <mergeCell ref="B24:F24"/>
    <mergeCell ref="B25:F25"/>
    <mergeCell ref="B2:F2"/>
    <mergeCell ref="C4:F4"/>
    <mergeCell ref="C5:F5"/>
    <mergeCell ref="B7:F7"/>
    <mergeCell ref="B11:F11"/>
    <mergeCell ref="B17:F17"/>
    <mergeCell ref="D18:F18"/>
  </mergeCells>
  <conditionalFormatting sqref="E12:E15">
    <cfRule type="cellIs" dxfId="0" priority="1" operator="greaterThanOrEqual">
      <formula>1</formula>
    </cfRule>
  </conditionalFormatting>
  <conditionalFormatting sqref="E12:E15">
    <cfRule type="cellIs" dxfId="1" priority="2" operator="lessThan">
      <formula>1</formula>
    </cfRule>
  </conditionalFormatting>
  <dataValidations>
    <dataValidation type="list" allowBlank="1" sqref="C19:C22">
      <formula1>"内部要因,外部要因,施策効果,その他"</formula1>
    </dataValidation>
  </dataValidations>
  <printOptions/>
  <pageMargins bottom="0.5" footer="0.0" header="0.0" left="0.4" right="0.4" top="0.5"/>
  <pageSetup fitToHeight="0"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0"/>
    <col customWidth="1" min="2" max="2" width="18.71"/>
    <col customWidth="1" min="3" max="3" width="32.0"/>
    <col customWidth="1" min="4" max="5" width="14.0"/>
    <col customWidth="1" min="6" max="6" width="22.0"/>
    <col customWidth="1" min="7" max="7" width="31.43"/>
  </cols>
  <sheetData>
    <row r="1" ht="7.5" customHeight="1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30.0" customHeight="1">
      <c r="A2" s="1"/>
      <c r="B2" s="3" t="s">
        <v>165</v>
      </c>
      <c r="C2" s="12"/>
      <c r="D2" s="12"/>
      <c r="E2" s="12"/>
      <c r="F2" s="12"/>
      <c r="G2" s="4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1"/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4.0" customHeight="1">
      <c r="A4" s="1"/>
      <c r="B4" s="7" t="s">
        <v>45</v>
      </c>
      <c r="C4" s="26" t="str">
        <f>'目標設定（Plan）'!C6</f>
        <v>請求書処理の時間短縮</v>
      </c>
      <c r="D4" s="12"/>
      <c r="E4" s="12"/>
      <c r="F4" s="12"/>
      <c r="G4" s="25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36.0" customHeight="1">
      <c r="A5" s="1"/>
      <c r="B5" s="7" t="s">
        <v>166</v>
      </c>
      <c r="C5" s="27" t="s">
        <v>167</v>
      </c>
      <c r="D5" s="12"/>
      <c r="E5" s="12"/>
      <c r="F5" s="12"/>
      <c r="G5" s="1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0" customHeight="1">
      <c r="A6" s="1"/>
      <c r="B6" s="1"/>
      <c r="C6" s="1"/>
      <c r="D6" s="1"/>
      <c r="E6" s="1"/>
      <c r="F6" s="1"/>
      <c r="G6" s="1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1.75" customHeight="1">
      <c r="A7" s="1"/>
      <c r="B7" s="6" t="s">
        <v>168</v>
      </c>
      <c r="C7" s="12"/>
      <c r="D7" s="12"/>
      <c r="E7" s="12"/>
      <c r="F7" s="12"/>
      <c r="G7" s="4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30.0" customHeight="1">
      <c r="A8" s="1"/>
      <c r="B8" s="16" t="s">
        <v>169</v>
      </c>
      <c r="C8" s="16" t="s">
        <v>170</v>
      </c>
      <c r="D8" s="16" t="s">
        <v>74</v>
      </c>
      <c r="E8" s="16" t="s">
        <v>75</v>
      </c>
      <c r="F8" s="16" t="s">
        <v>76</v>
      </c>
      <c r="G8" s="16" t="s">
        <v>171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49.5" customHeight="1">
      <c r="A9" s="1"/>
      <c r="B9" s="22" t="s">
        <v>172</v>
      </c>
      <c r="C9" s="15" t="s">
        <v>173</v>
      </c>
      <c r="D9" s="22" t="s">
        <v>78</v>
      </c>
      <c r="E9" s="23" t="s">
        <v>174</v>
      </c>
      <c r="F9" s="15" t="s">
        <v>175</v>
      </c>
      <c r="G9" s="14" t="s">
        <v>176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49.5" customHeight="1">
      <c r="A10" s="1"/>
      <c r="B10" s="22" t="s">
        <v>177</v>
      </c>
      <c r="C10" s="14" t="s">
        <v>178</v>
      </c>
      <c r="D10" s="22" t="s">
        <v>78</v>
      </c>
      <c r="E10" s="22" t="s">
        <v>179</v>
      </c>
      <c r="F10" s="14" t="s">
        <v>180</v>
      </c>
      <c r="G10" s="14" t="s">
        <v>181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49.5" customHeight="1">
      <c r="A11" s="1"/>
      <c r="B11" s="22" t="s">
        <v>172</v>
      </c>
      <c r="C11" s="15" t="s">
        <v>182</v>
      </c>
      <c r="D11" s="22" t="s">
        <v>82</v>
      </c>
      <c r="E11" s="23" t="s">
        <v>183</v>
      </c>
      <c r="F11" s="15" t="s">
        <v>184</v>
      </c>
      <c r="G11" s="15" t="s">
        <v>185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49.5" customHeight="1">
      <c r="A12" s="1"/>
      <c r="B12" s="22" t="s">
        <v>186</v>
      </c>
      <c r="C12" s="15" t="s">
        <v>187</v>
      </c>
      <c r="D12" s="22" t="s">
        <v>78</v>
      </c>
      <c r="E12" s="23" t="s">
        <v>52</v>
      </c>
      <c r="F12" s="15" t="s">
        <v>188</v>
      </c>
      <c r="G12" s="15" t="s">
        <v>189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49.5" customHeight="1">
      <c r="A13" s="1"/>
      <c r="B13" s="22"/>
      <c r="C13" s="14"/>
      <c r="D13" s="23"/>
      <c r="E13" s="23"/>
      <c r="F13" s="14"/>
      <c r="G13" s="14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5.0" customHeight="1">
      <c r="A14" s="1"/>
      <c r="B14" s="1"/>
      <c r="C14" s="1"/>
      <c r="D14" s="1"/>
      <c r="E14" s="1"/>
      <c r="F14" s="1"/>
      <c r="G14" s="1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1.75" customHeight="1">
      <c r="A15" s="1"/>
      <c r="B15" s="6" t="s">
        <v>190</v>
      </c>
      <c r="C15" s="12"/>
      <c r="D15" s="12"/>
      <c r="E15" s="12"/>
      <c r="F15" s="12"/>
      <c r="G15" s="4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5.5" customHeight="1">
      <c r="A16" s="1"/>
      <c r="B16" s="9" t="s">
        <v>191</v>
      </c>
      <c r="C16" s="49" t="s">
        <v>192</v>
      </c>
      <c r="D16" s="12"/>
      <c r="E16" s="12"/>
      <c r="F16" s="12"/>
      <c r="G16" s="1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5.5" customHeight="1">
      <c r="A17" s="1"/>
      <c r="B17" s="9" t="s">
        <v>191</v>
      </c>
      <c r="C17" s="49" t="s">
        <v>193</v>
      </c>
      <c r="D17" s="12"/>
      <c r="E17" s="12"/>
      <c r="F17" s="12"/>
      <c r="G17" s="1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5.5" customHeight="1">
      <c r="A18" s="1"/>
      <c r="B18" s="9" t="s">
        <v>191</v>
      </c>
      <c r="C18" s="49" t="s">
        <v>194</v>
      </c>
      <c r="D18" s="12"/>
      <c r="E18" s="12"/>
      <c r="F18" s="12"/>
      <c r="G18" s="1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5.5" customHeight="1">
      <c r="A19" s="1"/>
      <c r="B19" s="9" t="s">
        <v>191</v>
      </c>
      <c r="C19" s="49" t="s">
        <v>195</v>
      </c>
      <c r="D19" s="12"/>
      <c r="E19" s="12"/>
      <c r="F19" s="12"/>
      <c r="G19" s="1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9">
    <mergeCell ref="C18:G18"/>
    <mergeCell ref="C19:G19"/>
    <mergeCell ref="B2:G2"/>
    <mergeCell ref="C4:G4"/>
    <mergeCell ref="C5:G5"/>
    <mergeCell ref="B7:G7"/>
    <mergeCell ref="B15:G15"/>
    <mergeCell ref="C16:G16"/>
    <mergeCell ref="C17:G17"/>
  </mergeCells>
  <dataValidations>
    <dataValidation type="list" allowBlank="1" sqref="B9:B13">
      <formula1>"継続,修正,中止・変更,新規"</formula1>
    </dataValidation>
  </dataValidations>
  <printOptions/>
  <pageMargins bottom="0.5" footer="0.0" header="0.0" left="0.4" right="0.4" top="0.5"/>
  <pageSetup fitToHeight="0"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0"/>
    <col customWidth="1" min="2" max="2" width="8.0"/>
    <col customWidth="1" min="3" max="3" width="28.0"/>
    <col customWidth="1" min="4" max="5" width="16.0"/>
    <col customWidth="1" min="6" max="8" width="14.0"/>
    <col customWidth="1" min="9" max="9" width="36.0"/>
  </cols>
  <sheetData>
    <row r="1" ht="7.5" customHeight="1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30.0" customHeight="1">
      <c r="A2" s="1"/>
      <c r="B2" s="3" t="s">
        <v>196</v>
      </c>
      <c r="C2" s="12"/>
      <c r="D2" s="12"/>
      <c r="E2" s="12"/>
      <c r="F2" s="12"/>
      <c r="G2" s="12"/>
      <c r="H2" s="12"/>
      <c r="I2" s="4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1"/>
      <c r="B3" s="1"/>
      <c r="C3" s="1"/>
      <c r="D3" s="1"/>
      <c r="E3" s="1"/>
      <c r="F3" s="1"/>
      <c r="G3" s="1"/>
      <c r="H3" s="1"/>
      <c r="I3" s="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36.0" customHeight="1">
      <c r="A4" s="1"/>
      <c r="B4" s="50" t="s">
        <v>197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0" customHeight="1">
      <c r="A5" s="1"/>
      <c r="B5" s="1"/>
      <c r="C5" s="1"/>
      <c r="D5" s="1"/>
      <c r="E5" s="1"/>
      <c r="F5" s="1"/>
      <c r="G5" s="1"/>
      <c r="H5" s="1"/>
      <c r="I5" s="1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30.0" customHeight="1">
      <c r="A6" s="1"/>
      <c r="B6" s="19" t="s">
        <v>198</v>
      </c>
      <c r="C6" s="16" t="s">
        <v>199</v>
      </c>
      <c r="D6" s="16" t="s">
        <v>200</v>
      </c>
      <c r="E6" s="16" t="s">
        <v>201</v>
      </c>
      <c r="F6" s="16" t="s">
        <v>60</v>
      </c>
      <c r="G6" s="16" t="s">
        <v>146</v>
      </c>
      <c r="H6" s="16" t="s">
        <v>147</v>
      </c>
      <c r="I6" s="16" t="s">
        <v>202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31.5" customHeight="1">
      <c r="A7" s="1"/>
      <c r="B7" s="23">
        <v>1.0</v>
      </c>
      <c r="C7" s="15" t="s">
        <v>46</v>
      </c>
      <c r="D7" s="51" t="s">
        <v>44</v>
      </c>
      <c r="E7" s="51" t="s">
        <v>48</v>
      </c>
      <c r="F7" s="20" t="s">
        <v>203</v>
      </c>
      <c r="G7" s="20" t="s">
        <v>204</v>
      </c>
      <c r="H7" s="41">
        <f>IFERROR(VALUE(SUBSTITUTE(F7,"時間",""))/VALUE(SUBSTITUTE(G7,"時間","")),0)</f>
        <v>0.6666666667</v>
      </c>
      <c r="I7" s="15" t="s">
        <v>205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7.75" customHeight="1">
      <c r="A8" s="1"/>
      <c r="B8" s="23">
        <v>2.0</v>
      </c>
      <c r="C8" s="14"/>
      <c r="D8" s="51"/>
      <c r="E8" s="51"/>
      <c r="F8" s="20"/>
      <c r="G8" s="20"/>
      <c r="H8" s="41" t="str">
        <f t="shared" ref="H8:H12" si="1">IFERROR(VALUE(SUBSTITUTE(F8,"時間",""))/VALUE(SUBSTITUTE(G8,"時間","")),"")</f>
        <v/>
      </c>
      <c r="I8" s="14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7.75" customHeight="1">
      <c r="A9" s="1"/>
      <c r="B9" s="23">
        <v>3.0</v>
      </c>
      <c r="C9" s="14"/>
      <c r="D9" s="51"/>
      <c r="E9" s="51"/>
      <c r="F9" s="20"/>
      <c r="G9" s="20"/>
      <c r="H9" s="41" t="str">
        <f t="shared" si="1"/>
        <v/>
      </c>
      <c r="I9" s="14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27.75" customHeight="1">
      <c r="A10" s="1"/>
      <c r="B10" s="23">
        <v>4.0</v>
      </c>
      <c r="C10" s="14"/>
      <c r="D10" s="51"/>
      <c r="E10" s="51"/>
      <c r="F10" s="20"/>
      <c r="G10" s="20"/>
      <c r="H10" s="41" t="str">
        <f t="shared" si="1"/>
        <v/>
      </c>
      <c r="I10" s="14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7.75" customHeight="1">
      <c r="A11" s="1"/>
      <c r="B11" s="23">
        <v>5.0</v>
      </c>
      <c r="C11" s="14"/>
      <c r="D11" s="51"/>
      <c r="E11" s="51"/>
      <c r="F11" s="20"/>
      <c r="G11" s="20"/>
      <c r="H11" s="41" t="str">
        <f t="shared" si="1"/>
        <v/>
      </c>
      <c r="I11" s="14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7.75" customHeight="1">
      <c r="A12" s="1"/>
      <c r="B12" s="23">
        <v>6.0</v>
      </c>
      <c r="C12" s="14"/>
      <c r="D12" s="51"/>
      <c r="E12" s="51"/>
      <c r="F12" s="20"/>
      <c r="G12" s="20"/>
      <c r="H12" s="41" t="str">
        <f t="shared" si="1"/>
        <v/>
      </c>
      <c r="I12" s="14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5.0" customHeight="1">
      <c r="A13" s="1"/>
      <c r="B13" s="1"/>
      <c r="C13" s="1"/>
      <c r="D13" s="1"/>
      <c r="E13" s="1"/>
      <c r="F13" s="1"/>
      <c r="G13" s="1"/>
      <c r="H13" s="1"/>
      <c r="I13" s="1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30.0" customHeight="1">
      <c r="A14" s="1"/>
      <c r="B14" s="52" t="s">
        <v>206</v>
      </c>
      <c r="C14" s="12"/>
      <c r="D14" s="12"/>
      <c r="E14" s="12"/>
      <c r="F14" s="12"/>
      <c r="G14" s="25"/>
      <c r="H14" s="53">
        <f>IFERROR(AVERAGE(H7:H12),0)</f>
        <v>0.6666666667</v>
      </c>
      <c r="I14" s="54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3">
    <mergeCell ref="B2:I2"/>
    <mergeCell ref="B4:I4"/>
    <mergeCell ref="B14:G14"/>
  </mergeCells>
  <conditionalFormatting sqref="H7:H12">
    <cfRule type="cellIs" dxfId="0" priority="1" operator="greaterThanOrEqual">
      <formula>1</formula>
    </cfRule>
  </conditionalFormatting>
  <conditionalFormatting sqref="H7:H12">
    <cfRule type="expression" dxfId="1" priority="2">
      <formula>AND(H7&lt;&gt;"",H7&lt;1)</formula>
    </cfRule>
  </conditionalFormatting>
  <printOptions/>
  <pageMargins bottom="0.5" footer="0.0" header="0.0" left="0.4" right="0.4" top="0.5"/>
  <pageSetup fitToHeight="0"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0"/>
    <col customWidth="1" min="2" max="3" width="25.14"/>
    <col customWidth="1" min="4" max="4" width="4.0"/>
    <col customWidth="1" min="5" max="6" width="27.29"/>
  </cols>
  <sheetData>
    <row r="1" ht="7.5" customHeight="1">
      <c r="A1" s="1"/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31.5" customHeight="1">
      <c r="A2" s="1"/>
      <c r="B2" s="55" t="s">
        <v>207</v>
      </c>
      <c r="C2" s="12"/>
      <c r="D2" s="12"/>
      <c r="E2" s="12"/>
      <c r="F2" s="4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30.0" customHeight="1">
      <c r="A3" s="1"/>
      <c r="B3" s="50" t="s">
        <v>208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1"/>
      <c r="B4" s="1"/>
      <c r="C4" s="1"/>
      <c r="D4" s="1"/>
      <c r="E4" s="1"/>
      <c r="F4" s="1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5.5" customHeight="1">
      <c r="A5" s="1"/>
      <c r="B5" s="13" t="s">
        <v>199</v>
      </c>
      <c r="C5" s="48" t="s">
        <v>209</v>
      </c>
      <c r="D5" s="12"/>
      <c r="E5" s="12"/>
      <c r="F5" s="25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5.5" customHeight="1">
      <c r="A6" s="1"/>
      <c r="B6" s="13" t="s">
        <v>210</v>
      </c>
      <c r="C6" s="56" t="s">
        <v>211</v>
      </c>
      <c r="D6" s="25"/>
      <c r="E6" s="13" t="s">
        <v>74</v>
      </c>
      <c r="F6" s="15" t="s">
        <v>50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5.5" customHeight="1">
      <c r="A7" s="1"/>
      <c r="B7" s="13" t="s">
        <v>212</v>
      </c>
      <c r="C7" s="57" t="s">
        <v>213</v>
      </c>
      <c r="D7" s="25"/>
      <c r="E7" s="13" t="s">
        <v>214</v>
      </c>
      <c r="F7" s="51" t="s">
        <v>86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5.0" customHeight="1">
      <c r="A8" s="1"/>
      <c r="B8" s="1"/>
      <c r="C8" s="1"/>
      <c r="D8" s="1"/>
      <c r="E8" s="1"/>
      <c r="F8" s="1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5.5" customHeight="1">
      <c r="A9" s="1"/>
      <c r="B9" s="58" t="s">
        <v>215</v>
      </c>
      <c r="C9" s="25"/>
      <c r="D9" s="1"/>
      <c r="E9" s="59" t="s">
        <v>216</v>
      </c>
      <c r="F9" s="25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30.0" customHeight="1">
      <c r="A10" s="1"/>
      <c r="B10" s="60" t="s">
        <v>217</v>
      </c>
      <c r="C10" s="25"/>
      <c r="D10" s="1"/>
      <c r="E10" s="61" t="s">
        <v>218</v>
      </c>
      <c r="F10" s="25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30.0" customHeight="1">
      <c r="A11" s="1"/>
      <c r="B11" s="60" t="s">
        <v>219</v>
      </c>
      <c r="C11" s="25"/>
      <c r="D11" s="1"/>
      <c r="E11" s="61" t="s">
        <v>220</v>
      </c>
      <c r="F11" s="25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30.0" customHeight="1">
      <c r="A12" s="1"/>
      <c r="B12" s="60" t="s">
        <v>221</v>
      </c>
      <c r="C12" s="25"/>
      <c r="D12" s="1"/>
      <c r="E12" s="61" t="s">
        <v>222</v>
      </c>
      <c r="F12" s="25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30.0" customHeight="1">
      <c r="A13" s="1"/>
      <c r="B13" s="62" t="s">
        <v>223</v>
      </c>
      <c r="C13" s="25"/>
      <c r="D13" s="1"/>
      <c r="E13" s="61" t="s">
        <v>224</v>
      </c>
      <c r="F13" s="25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30.0" customHeight="1">
      <c r="A14" s="1"/>
      <c r="B14" s="62"/>
      <c r="C14" s="25"/>
      <c r="D14" s="1"/>
      <c r="E14" s="61" t="s">
        <v>225</v>
      </c>
      <c r="F14" s="25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30.0" customHeight="1">
      <c r="A15" s="1"/>
      <c r="B15" s="62"/>
      <c r="C15" s="25"/>
      <c r="D15" s="1"/>
      <c r="E15" s="61" t="s">
        <v>226</v>
      </c>
      <c r="F15" s="25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5.0" customHeight="1">
      <c r="A16" s="1"/>
      <c r="B16" s="1"/>
      <c r="C16" s="1"/>
      <c r="D16" s="1"/>
      <c r="E16" s="1"/>
      <c r="F16" s="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5.5" customHeight="1">
      <c r="A17" s="1"/>
      <c r="B17" s="63" t="s">
        <v>227</v>
      </c>
      <c r="C17" s="25"/>
      <c r="D17" s="1"/>
      <c r="E17" s="64" t="s">
        <v>228</v>
      </c>
      <c r="F17" s="25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30.0" customHeight="1">
      <c r="A18" s="1"/>
      <c r="B18" s="65" t="s">
        <v>229</v>
      </c>
      <c r="C18" s="25"/>
      <c r="D18" s="1"/>
      <c r="E18" s="66" t="s">
        <v>230</v>
      </c>
      <c r="F18" s="25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30.0" customHeight="1">
      <c r="A19" s="1"/>
      <c r="B19" s="65" t="s">
        <v>231</v>
      </c>
      <c r="C19" s="25"/>
      <c r="D19" s="1"/>
      <c r="E19" s="66" t="s">
        <v>232</v>
      </c>
      <c r="F19" s="25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30.0" customHeight="1">
      <c r="A20" s="1"/>
      <c r="B20" s="65" t="s">
        <v>233</v>
      </c>
      <c r="C20" s="25"/>
      <c r="D20" s="1"/>
      <c r="E20" s="66" t="s">
        <v>234</v>
      </c>
      <c r="F20" s="25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30.0" customHeight="1">
      <c r="A21" s="1"/>
      <c r="B21" s="65" t="s">
        <v>235</v>
      </c>
      <c r="C21" s="25"/>
      <c r="D21" s="1"/>
      <c r="E21" s="66" t="s">
        <v>236</v>
      </c>
      <c r="F21" s="25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30.0" customHeight="1">
      <c r="A22" s="1"/>
      <c r="B22" s="65" t="s">
        <v>237</v>
      </c>
      <c r="C22" s="25"/>
      <c r="D22" s="1"/>
      <c r="E22" s="66" t="s">
        <v>238</v>
      </c>
      <c r="F22" s="25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30.0" customHeight="1">
      <c r="A23" s="1"/>
      <c r="B23" s="65"/>
      <c r="C23" s="25"/>
      <c r="D23" s="1"/>
      <c r="E23" s="66"/>
      <c r="F23" s="25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1"/>
      <c r="B24" s="1"/>
      <c r="C24" s="1"/>
      <c r="D24" s="1"/>
      <c r="E24" s="1"/>
      <c r="F24" s="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1.75" customHeight="1">
      <c r="A25" s="1"/>
      <c r="B25" s="67" t="s">
        <v>239</v>
      </c>
      <c r="C25" s="12"/>
      <c r="D25" s="12"/>
      <c r="E25" s="12"/>
      <c r="F25" s="25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49.5" customHeight="1">
      <c r="A26" s="1"/>
      <c r="B26" s="24" t="s">
        <v>240</v>
      </c>
      <c r="C26" s="12"/>
      <c r="D26" s="12"/>
      <c r="E26" s="12"/>
      <c r="F26" s="25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1"/>
      <c r="B27" s="1"/>
      <c r="C27" s="1"/>
      <c r="D27" s="1"/>
      <c r="E27" s="1"/>
      <c r="F27" s="1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24.0" customHeight="1">
      <c r="A28" s="1"/>
      <c r="B28" s="68" t="s">
        <v>241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36">
    <mergeCell ref="E9:F9"/>
    <mergeCell ref="E10:F10"/>
    <mergeCell ref="B2:F2"/>
    <mergeCell ref="B3:F3"/>
    <mergeCell ref="C5:F5"/>
    <mergeCell ref="C6:D6"/>
    <mergeCell ref="C7:D7"/>
    <mergeCell ref="B9:C9"/>
    <mergeCell ref="B10:C10"/>
    <mergeCell ref="E15:F15"/>
    <mergeCell ref="E17:F17"/>
    <mergeCell ref="E18:F18"/>
    <mergeCell ref="E19:F19"/>
    <mergeCell ref="E20:F20"/>
    <mergeCell ref="E21:F21"/>
    <mergeCell ref="E22:F22"/>
    <mergeCell ref="E23:F23"/>
    <mergeCell ref="B11:C11"/>
    <mergeCell ref="E11:F11"/>
    <mergeCell ref="B12:C12"/>
    <mergeCell ref="E12:F12"/>
    <mergeCell ref="B13:C13"/>
    <mergeCell ref="E13:F13"/>
    <mergeCell ref="E14:F14"/>
    <mergeCell ref="B22:C22"/>
    <mergeCell ref="B23:C23"/>
    <mergeCell ref="B25:F25"/>
    <mergeCell ref="B26:F26"/>
    <mergeCell ref="B28:F28"/>
    <mergeCell ref="B14:C14"/>
    <mergeCell ref="B15:C15"/>
    <mergeCell ref="B17:C17"/>
    <mergeCell ref="B18:C18"/>
    <mergeCell ref="B19:C19"/>
    <mergeCell ref="B20:C20"/>
    <mergeCell ref="B21:C21"/>
  </mergeCells>
  <dataValidations>
    <dataValidation type="list" allowBlank="1" sqref="C7">
      <formula1>"A：目標を上回って達成,B：おおむね達成,C：一部達成,D：未達"</formula1>
    </dataValidation>
  </dataValidations>
  <printOptions/>
  <pageMargins bottom="0.5" footer="0.0" header="0.0" left="0.4" right="0.4" top="0.5"/>
  <pageSetup fitToHeight="0" paperSize="9" orientation="portrait"/>
  <drawing r:id="rId1"/>
</worksheet>
</file>