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作業手順書" sheetId="1" r:id="rId5"/>
    <sheet state="visible" name="改訂履歴" sheetId="2" r:id="rId6"/>
    <sheet state="visible" name="使い方ガイド" sheetId="3" r:id="rId7"/>
  </sheets>
  <definedNames/>
  <calcPr/>
</workbook>
</file>

<file path=xl/sharedStrings.xml><?xml version="1.0" encoding="utf-8"?>
<sst xmlns="http://schemas.openxmlformats.org/spreadsheetml/2006/main" count="113" uniqueCount="95">
  <si>
    <t>作業手順書</t>
  </si>
  <si>
    <t>■ 管理情報</t>
  </si>
  <si>
    <t>作業名</t>
  </si>
  <si>
    <t>（例）アルミフレーム組立作業</t>
  </si>
  <si>
    <t>文書番号</t>
  </si>
  <si>
    <t>WI-2025-001</t>
  </si>
  <si>
    <t>対象製品</t>
  </si>
  <si>
    <r>
      <rPr>
        <rFont val="Noto Sans CJK SC"/>
        <color theme="1"/>
        <sz val="10.0"/>
      </rPr>
      <t>（例）</t>
    </r>
    <r>
      <rPr>
        <rFont val="游ゴシック"/>
        <color theme="1"/>
        <sz val="10.0"/>
      </rPr>
      <t>B-2504</t>
    </r>
    <r>
      <rPr>
        <rFont val="Noto Sans CJK SC"/>
        <color theme="1"/>
        <sz val="10.0"/>
      </rPr>
      <t>製品</t>
    </r>
  </si>
  <si>
    <t>改訂回数</t>
  </si>
  <si>
    <t>Rev.0</t>
  </si>
  <si>
    <t>作成日</t>
  </si>
  <si>
    <t>改訂日</t>
  </si>
  <si>
    <t>作成者</t>
  </si>
  <si>
    <t>承認者</t>
  </si>
  <si>
    <t>完了率</t>
  </si>
  <si>
    <t>進捗</t>
  </si>
  <si>
    <t>総手順数</t>
  </si>
  <si>
    <t>■ 作業手順</t>
  </si>
  <si>
    <r>
      <rPr>
        <rFont val="Noto Sans CJK SC"/>
        <b/>
        <color theme="1"/>
        <sz val="10.0"/>
      </rPr>
      <t>手順</t>
    </r>
    <r>
      <rPr>
        <rFont val="游ゴシック"/>
        <b/>
        <color theme="1"/>
        <sz val="10.0"/>
      </rPr>
      <t>No</t>
    </r>
  </si>
  <si>
    <t>大項目</t>
  </si>
  <si>
    <t>作業内容</t>
  </si>
  <si>
    <t>ポイント・急所</t>
  </si>
  <si>
    <t>安全注意</t>
  </si>
  <si>
    <t>使用工具</t>
  </si>
  <si>
    <r>
      <rPr>
        <rFont val="Noto Sans CJK SC"/>
        <b/>
        <color theme="1"/>
        <sz val="10.0"/>
      </rPr>
      <t>標準時間</t>
    </r>
    <r>
      <rPr>
        <rFont val="游ゴシック"/>
        <b/>
        <color theme="1"/>
        <sz val="10.0"/>
      </rPr>
      <t>(</t>
    </r>
    <r>
      <rPr>
        <rFont val="Noto Sans CJK SC"/>
        <b/>
        <color theme="1"/>
        <sz val="10.0"/>
      </rPr>
      <t>分</t>
    </r>
    <r>
      <rPr>
        <rFont val="游ゴシック"/>
        <b/>
        <color theme="1"/>
        <sz val="10.0"/>
      </rPr>
      <t>)</t>
    </r>
  </si>
  <si>
    <t>完了</t>
  </si>
  <si>
    <t>準備</t>
  </si>
  <si>
    <r>
      <rPr>
        <rFont val="Noto Sans CJK SC"/>
        <color theme="1"/>
        <sz val="10.0"/>
      </rPr>
      <t>作業台に必要な部材（フレーム</t>
    </r>
    <r>
      <rPr>
        <rFont val="游ゴシック"/>
        <color theme="1"/>
        <sz val="10.0"/>
      </rPr>
      <t>A</t>
    </r>
    <r>
      <rPr>
        <rFont val="Noto Sans CJK SC"/>
        <color theme="1"/>
        <sz val="10.0"/>
      </rPr>
      <t>・</t>
    </r>
    <r>
      <rPr>
        <rFont val="游ゴシック"/>
        <color theme="1"/>
        <sz val="10.0"/>
      </rPr>
      <t>B</t>
    </r>
    <r>
      <rPr>
        <rFont val="Noto Sans CJK SC"/>
        <color theme="1"/>
        <sz val="10.0"/>
      </rPr>
      <t>、ボルト</t>
    </r>
    <r>
      <rPr>
        <rFont val="游ゴシック"/>
        <color theme="1"/>
        <sz val="10.0"/>
      </rPr>
      <t>4</t>
    </r>
    <r>
      <rPr>
        <rFont val="Noto Sans CJK SC"/>
        <color theme="1"/>
        <sz val="10.0"/>
      </rPr>
      <t>本）を並べる</t>
    </r>
  </si>
  <si>
    <t>数量を声出し確認</t>
  </si>
  <si>
    <t>保護めがね着用</t>
  </si>
  <si>
    <t>目視</t>
  </si>
  <si>
    <r>
      <rPr>
        <rFont val="Noto Sans CJK SC"/>
        <color theme="1"/>
        <sz val="10.0"/>
      </rPr>
      <t>電動ドライバーのトルクを</t>
    </r>
    <r>
      <rPr>
        <rFont val="游ゴシック"/>
        <color theme="1"/>
        <sz val="10.0"/>
      </rPr>
      <t>8N</t>
    </r>
    <r>
      <rPr>
        <rFont val="Noto Sans CJK SC"/>
        <color theme="1"/>
        <sz val="10.0"/>
      </rPr>
      <t>・</t>
    </r>
    <r>
      <rPr>
        <rFont val="游ゴシック"/>
        <color theme="1"/>
        <sz val="10.0"/>
      </rPr>
      <t>m</t>
    </r>
    <r>
      <rPr>
        <rFont val="Noto Sans CJK SC"/>
        <color theme="1"/>
        <sz val="10.0"/>
      </rPr>
      <t>に設定する</t>
    </r>
  </si>
  <si>
    <t>設定値を必ず確認</t>
  </si>
  <si>
    <t>電源確認</t>
  </si>
  <si>
    <t>電動ドライバー</t>
  </si>
  <si>
    <t>組立</t>
  </si>
  <si>
    <r>
      <rPr>
        <rFont val="Noto Sans CJK SC"/>
        <color theme="1"/>
        <sz val="10.0"/>
      </rPr>
      <t>フレーム</t>
    </r>
    <r>
      <rPr>
        <rFont val="游ゴシック"/>
        <color theme="1"/>
        <sz val="10.0"/>
      </rPr>
      <t>A</t>
    </r>
    <r>
      <rPr>
        <rFont val="Noto Sans CJK SC"/>
        <color theme="1"/>
        <sz val="10.0"/>
      </rPr>
      <t>を治具にセットする</t>
    </r>
  </si>
  <si>
    <t>刻印面を上にする</t>
  </si>
  <si>
    <t>手挟み注意</t>
  </si>
  <si>
    <t>治具</t>
  </si>
  <si>
    <r>
      <rPr>
        <rFont val="Noto Sans CJK SC"/>
        <color theme="1"/>
        <sz val="10.0"/>
      </rPr>
      <t>フレーム</t>
    </r>
    <r>
      <rPr>
        <rFont val="游ゴシック"/>
        <color theme="1"/>
        <sz val="10.0"/>
      </rPr>
      <t>B</t>
    </r>
    <r>
      <rPr>
        <rFont val="Noto Sans CJK SC"/>
        <color theme="1"/>
        <sz val="10.0"/>
      </rPr>
      <t>を差し込み、ボルトで仮締めする</t>
    </r>
  </si>
  <si>
    <t>対角順で締める</t>
  </si>
  <si>
    <t>落下注意</t>
  </si>
  <si>
    <t>未</t>
  </si>
  <si>
    <r>
      <rPr>
        <rFont val="Noto Sans CJK SC"/>
        <color theme="1"/>
        <sz val="10.0"/>
      </rPr>
      <t>対角順で本締めする（</t>
    </r>
    <r>
      <rPr>
        <rFont val="游ゴシック"/>
        <color theme="1"/>
        <sz val="10.0"/>
      </rPr>
      <t>8N</t>
    </r>
    <r>
      <rPr>
        <rFont val="Noto Sans CJK SC"/>
        <color theme="1"/>
        <sz val="10.0"/>
      </rPr>
      <t>・</t>
    </r>
    <r>
      <rPr>
        <rFont val="游ゴシック"/>
        <color theme="1"/>
        <sz val="10.0"/>
      </rPr>
      <t>m</t>
    </r>
    <r>
      <rPr>
        <rFont val="Noto Sans CJK SC"/>
        <color theme="1"/>
        <sz val="10.0"/>
      </rPr>
      <t>）</t>
    </r>
  </si>
  <si>
    <t>規定トルク厳守</t>
  </si>
  <si>
    <t>—</t>
  </si>
  <si>
    <t>検査</t>
  </si>
  <si>
    <r>
      <rPr>
        <rFont val="Noto Sans CJK SC"/>
        <color theme="1"/>
        <sz val="10.0"/>
      </rPr>
      <t>外観・寸法（規格</t>
    </r>
    <r>
      <rPr>
        <rFont val="游ゴシック"/>
        <color theme="1"/>
        <sz val="10.0"/>
      </rPr>
      <t>±0.5mm</t>
    </r>
    <r>
      <rPr>
        <rFont val="Noto Sans CJK SC"/>
        <color theme="1"/>
        <sz val="10.0"/>
      </rPr>
      <t>）を確認する</t>
    </r>
  </si>
  <si>
    <r>
      <rPr>
        <rFont val="游ゴシック"/>
        <color theme="1"/>
        <sz val="10.0"/>
      </rPr>
      <t>NG</t>
    </r>
    <r>
      <rPr>
        <rFont val="Noto Sans CJK SC"/>
        <color theme="1"/>
        <sz val="10.0"/>
      </rPr>
      <t>なら手順</t>
    </r>
    <r>
      <rPr>
        <rFont val="游ゴシック"/>
        <color theme="1"/>
        <sz val="10.0"/>
      </rPr>
      <t>4</t>
    </r>
    <r>
      <rPr>
        <rFont val="Noto Sans CJK SC"/>
        <color theme="1"/>
        <sz val="10.0"/>
      </rPr>
      <t>へ戻る</t>
    </r>
  </si>
  <si>
    <t>ノギス</t>
  </si>
  <si>
    <t>合計</t>
  </si>
  <si>
    <t>標準時間合計（分）</t>
  </si>
  <si>
    <t>■ 安全注意事項・緊急時対応</t>
  </si>
  <si>
    <t>保護具</t>
  </si>
  <si>
    <t>保護めがね・手袋・安全靴を着用</t>
  </si>
  <si>
    <t>禁止事項</t>
  </si>
  <si>
    <t>電動工具の使用中に手元から目を離さない／指定外の工具を使わない</t>
  </si>
  <si>
    <t>緊急時連絡先</t>
  </si>
  <si>
    <r>
      <rPr>
        <rFont val="Noto Sans CJK SC"/>
        <color theme="1"/>
        <sz val="10.0"/>
      </rPr>
      <t>工場内：内線</t>
    </r>
    <r>
      <rPr>
        <rFont val="游ゴシック"/>
        <color theme="1"/>
        <sz val="10.0"/>
      </rPr>
      <t>100</t>
    </r>
    <r>
      <rPr>
        <rFont val="Noto Sans CJK SC"/>
        <color theme="1"/>
        <sz val="10.0"/>
      </rPr>
      <t xml:space="preserve">　／　救急：</t>
    </r>
    <r>
      <rPr>
        <rFont val="游ゴシック"/>
        <color theme="1"/>
        <sz val="10.0"/>
      </rPr>
      <t>119</t>
    </r>
  </si>
  <si>
    <t>設備停止手順</t>
  </si>
  <si>
    <t>①非常停止ボタンを押す　②電源を切る　③責任者に報告</t>
  </si>
  <si>
    <t>改訂履歴</t>
  </si>
  <si>
    <t>No.</t>
  </si>
  <si>
    <t>改訂者</t>
  </si>
  <si>
    <t>改訂内容</t>
  </si>
  <si>
    <t>山田</t>
  </si>
  <si>
    <t>初版作成</t>
  </si>
  <si>
    <t>鈴木</t>
  </si>
  <si>
    <r>
      <rPr>
        <rFont val="Noto Sans CJK SC"/>
        <color theme="1"/>
        <sz val="10.0"/>
      </rPr>
      <t>ステップ</t>
    </r>
    <r>
      <rPr>
        <rFont val="游ゴシック"/>
        <color theme="1"/>
        <sz val="10.0"/>
      </rPr>
      <t>4</t>
    </r>
    <r>
      <rPr>
        <rFont val="Noto Sans CJK SC"/>
        <color theme="1"/>
        <sz val="10.0"/>
      </rPr>
      <t>のトルク値を</t>
    </r>
    <r>
      <rPr>
        <rFont val="游ゴシック"/>
        <color theme="1"/>
        <sz val="10.0"/>
      </rPr>
      <t>6N</t>
    </r>
    <r>
      <rPr>
        <rFont val="Noto Sans CJK SC"/>
        <color theme="1"/>
        <sz val="10.0"/>
      </rPr>
      <t>・</t>
    </r>
    <r>
      <rPr>
        <rFont val="游ゴシック"/>
        <color theme="1"/>
        <sz val="10.0"/>
      </rPr>
      <t>m</t>
    </r>
    <r>
      <rPr>
        <rFont val="Noto Sans CJK SC"/>
        <color theme="1"/>
        <sz val="10.0"/>
      </rPr>
      <t>から</t>
    </r>
    <r>
      <rPr>
        <rFont val="游ゴシック"/>
        <color theme="1"/>
        <sz val="10.0"/>
      </rPr>
      <t>8N</t>
    </r>
    <r>
      <rPr>
        <rFont val="Noto Sans CJK SC"/>
        <color theme="1"/>
        <sz val="10.0"/>
      </rPr>
      <t>・</t>
    </r>
    <r>
      <rPr>
        <rFont val="游ゴシック"/>
        <color theme="1"/>
        <sz val="10.0"/>
      </rPr>
      <t>m</t>
    </r>
    <r>
      <rPr>
        <rFont val="Noto Sans CJK SC"/>
        <color theme="1"/>
        <sz val="10.0"/>
      </rPr>
      <t>に変更</t>
    </r>
  </si>
  <si>
    <t>佐藤</t>
  </si>
  <si>
    <t>安全注意事項を追加（手挟み注意）</t>
  </si>
  <si>
    <t>テンプレートの使い方ガイド</t>
  </si>
  <si>
    <t>セクション</t>
  </si>
  <si>
    <t>説明</t>
  </si>
  <si>
    <t>管理情報</t>
  </si>
  <si>
    <r>
      <rPr>
        <rFont val="Noto Sans CJK SC"/>
        <color theme="1"/>
        <sz val="10.0"/>
      </rPr>
      <t xml:space="preserve">作業名・対象製品・文書番号・改訂回数・作成者・承認者を記入します。作成日と改訂日は </t>
    </r>
    <r>
      <rPr>
        <rFont val="游ゴシック"/>
        <color theme="1"/>
        <sz val="10.0"/>
      </rPr>
      <t xml:space="preserve">TODAY </t>
    </r>
    <r>
      <rPr>
        <rFont val="Noto Sans CJK SC"/>
        <color theme="1"/>
        <sz val="10.0"/>
      </rPr>
      <t>関数で自動表示されます。</t>
    </r>
  </si>
  <si>
    <r>
      <rPr>
        <rFont val="Noto Sans CJK SC"/>
        <b/>
        <color theme="1"/>
        <sz val="10.0"/>
      </rPr>
      <t>完了率セル（</t>
    </r>
    <r>
      <rPr>
        <rFont val="游ゴシック"/>
        <b/>
        <color theme="1"/>
        <sz val="10.0"/>
      </rPr>
      <t>B6</t>
    </r>
    <r>
      <rPr>
        <rFont val="Noto Sans CJK SC"/>
        <b/>
        <color theme="1"/>
        <sz val="10.0"/>
      </rPr>
      <t>）</t>
    </r>
  </si>
  <si>
    <r>
      <rPr>
        <rFont val="Noto Sans CJK SC"/>
        <color theme="1"/>
        <sz val="10.0"/>
      </rPr>
      <t>数式：</t>
    </r>
    <r>
      <rPr>
        <rFont val="游ゴシック"/>
        <color theme="1"/>
        <sz val="10.0"/>
      </rPr>
      <t>COUNTIF(H10:H29,"</t>
    </r>
    <r>
      <rPr>
        <rFont val="Noto Sans CJK SC"/>
        <color theme="1"/>
        <sz val="10.0"/>
      </rPr>
      <t>完了</t>
    </r>
    <r>
      <rPr>
        <rFont val="游ゴシック"/>
        <color theme="1"/>
        <sz val="10.0"/>
      </rPr>
      <t xml:space="preserve">") ÷ COUNTA(C10:C29) </t>
    </r>
    <r>
      <rPr>
        <rFont val="Noto Sans CJK SC"/>
        <color theme="1"/>
        <sz val="10.0"/>
      </rPr>
      <t>で計算しています。</t>
    </r>
    <r>
      <rPr>
        <rFont val="游ゴシック"/>
        <color theme="1"/>
        <sz val="10.0"/>
      </rPr>
      <t>H</t>
    </r>
    <r>
      <rPr>
        <rFont val="Noto Sans CJK SC"/>
        <color theme="1"/>
        <sz val="10.0"/>
      </rPr>
      <t>列に「完了」を入力すると自動で更新されます。</t>
    </r>
  </si>
  <si>
    <r>
      <rPr>
        <rFont val="Noto Sans CJK SC"/>
        <b/>
        <color theme="1"/>
        <sz val="10.0"/>
      </rPr>
      <t>進捗セル（</t>
    </r>
    <r>
      <rPr>
        <rFont val="游ゴシック"/>
        <b/>
        <color theme="1"/>
        <sz val="10.0"/>
      </rPr>
      <t>E6</t>
    </r>
    <r>
      <rPr>
        <rFont val="Noto Sans CJK SC"/>
        <b/>
        <color theme="1"/>
        <sz val="10.0"/>
      </rPr>
      <t>）</t>
    </r>
  </si>
  <si>
    <r>
      <rPr>
        <rFont val="Noto Sans CJK SC"/>
        <color theme="1"/>
        <sz val="10.0"/>
      </rPr>
      <t xml:space="preserve">完了率に応じて「未着手／前半／後半／全工程済」を </t>
    </r>
    <r>
      <rPr>
        <rFont val="游ゴシック"/>
        <color theme="1"/>
        <sz val="10.0"/>
      </rPr>
      <t xml:space="preserve">IF </t>
    </r>
    <r>
      <rPr>
        <rFont val="Noto Sans CJK SC"/>
        <color theme="1"/>
        <sz val="10.0"/>
      </rPr>
      <t>関数で切り替えます。</t>
    </r>
  </si>
  <si>
    <r>
      <rPr>
        <rFont val="Noto Sans CJK SC"/>
        <b/>
        <color theme="1"/>
        <sz val="10.0"/>
      </rPr>
      <t>総手順数（</t>
    </r>
    <r>
      <rPr>
        <rFont val="游ゴシック"/>
        <b/>
        <color theme="1"/>
        <sz val="10.0"/>
      </rPr>
      <t>H6</t>
    </r>
    <r>
      <rPr>
        <rFont val="Noto Sans CJK SC"/>
        <b/>
        <color theme="1"/>
        <sz val="10.0"/>
      </rPr>
      <t>）</t>
    </r>
  </si>
  <si>
    <r>
      <rPr>
        <rFont val="Noto Sans CJK SC"/>
        <color theme="1"/>
        <sz val="10.0"/>
      </rPr>
      <t>数式：</t>
    </r>
    <r>
      <rPr>
        <rFont val="游ゴシック"/>
        <color theme="1"/>
        <sz val="10.0"/>
      </rPr>
      <t xml:space="preserve">COUNTA(C10:C29) </t>
    </r>
    <r>
      <rPr>
        <rFont val="Noto Sans CJK SC"/>
        <color theme="1"/>
        <sz val="10.0"/>
      </rPr>
      <t>で作業内容が入っている行数を集計します。</t>
    </r>
  </si>
  <si>
    <t>作業手順テーブル</t>
  </si>
  <si>
    <r>
      <rPr>
        <rFont val="Noto Sans CJK SC"/>
        <color theme="1"/>
        <sz val="10.0"/>
      </rPr>
      <t>手順</t>
    </r>
    <r>
      <rPr>
        <rFont val="游ゴシック"/>
        <color theme="1"/>
        <sz val="10.0"/>
      </rPr>
      <t>No</t>
    </r>
    <r>
      <rPr>
        <rFont val="Noto Sans CJK SC"/>
        <color theme="1"/>
        <sz val="10.0"/>
      </rPr>
      <t>・大項目・作業内容・ポイント・安全注意・使用工具・標準時間（分）・完了を記入します。動詞の終止形（〜する）で短く書くのがコツです。</t>
    </r>
  </si>
  <si>
    <t>標準時間合計</t>
  </si>
  <si>
    <r>
      <rPr>
        <rFont val="游ゴシック"/>
        <color theme="1"/>
        <sz val="10.0"/>
      </rPr>
      <t>G</t>
    </r>
    <r>
      <rPr>
        <rFont val="Noto Sans CJK SC"/>
        <color theme="1"/>
        <sz val="10.0"/>
      </rPr>
      <t>列に標準時間（分）を入れると、合計行（</t>
    </r>
    <r>
      <rPr>
        <rFont val="游ゴシック"/>
        <color theme="1"/>
        <sz val="10.0"/>
      </rPr>
      <t>G30</t>
    </r>
    <r>
      <rPr>
        <rFont val="Noto Sans CJK SC"/>
        <color theme="1"/>
        <sz val="10.0"/>
      </rPr>
      <t xml:space="preserve">）に </t>
    </r>
    <r>
      <rPr>
        <rFont val="游ゴシック"/>
        <color theme="1"/>
        <sz val="10.0"/>
      </rPr>
      <t xml:space="preserve">SUM </t>
    </r>
    <r>
      <rPr>
        <rFont val="Noto Sans CJK SC"/>
        <color theme="1"/>
        <sz val="10.0"/>
      </rPr>
      <t>関数で集計されます。</t>
    </r>
  </si>
  <si>
    <t>完了集計</t>
  </si>
  <si>
    <r>
      <rPr>
        <rFont val="游ゴシック"/>
        <color theme="1"/>
        <sz val="10.0"/>
      </rPr>
      <t>H</t>
    </r>
    <r>
      <rPr>
        <rFont val="Noto Sans CJK SC"/>
        <color theme="1"/>
        <sz val="10.0"/>
      </rPr>
      <t>列に「完了」と入力すると行が緑、「未」と入力すると行が黄色に変わります（条件付き書式）。</t>
    </r>
  </si>
  <si>
    <t>安全注意事項</t>
  </si>
  <si>
    <t>保護具・禁止事項・緊急時連絡先・設備停止手順を記入します。色付きで目立たせています。</t>
  </si>
  <si>
    <t>改訂履歴シート</t>
  </si>
  <si>
    <r>
      <rPr>
        <rFont val="Noto Sans CJK SC"/>
        <color theme="1"/>
        <sz val="10.0"/>
      </rPr>
      <t>シート</t>
    </r>
    <r>
      <rPr>
        <rFont val="游ゴシック"/>
        <color theme="1"/>
        <sz val="10.0"/>
      </rPr>
      <t>2</t>
    </r>
    <r>
      <rPr>
        <rFont val="Noto Sans CJK SC"/>
        <color theme="1"/>
        <sz val="10.0"/>
      </rPr>
      <t>で改訂履歴を管理します。改訂回数と直近改訂日が下部に自動表示されます。</t>
    </r>
  </si>
  <si>
    <t>印刷設定</t>
  </si>
  <si>
    <r>
      <rPr>
        <rFont val="游ゴシック"/>
        <color theme="1"/>
        <sz val="10.0"/>
      </rPr>
      <t>A4</t>
    </r>
    <r>
      <rPr>
        <rFont val="Noto Sans CJK SC"/>
        <color theme="1"/>
        <sz val="10.0"/>
      </rPr>
      <t>横・</t>
    </r>
    <r>
      <rPr>
        <rFont val="游ゴシック"/>
        <color theme="1"/>
        <sz val="10.0"/>
      </rPr>
      <t>1</t>
    </r>
    <r>
      <rPr>
        <rFont val="Noto Sans CJK SC"/>
        <color theme="1"/>
        <sz val="10.0"/>
      </rPr>
      <t>ページ幅に収まるよう設定済みです。</t>
    </r>
    <r>
      <rPr>
        <rFont val="游ゴシック"/>
        <color theme="1"/>
        <sz val="10.0"/>
      </rPr>
      <t xml:space="preserve">Ctrl+P </t>
    </r>
    <r>
      <rPr>
        <rFont val="Noto Sans CJK SC"/>
        <color theme="1"/>
        <sz val="10.0"/>
      </rPr>
      <t>でそのまま印刷できます。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</si>
</sst>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/d"/>
    <numFmt numFmtId="165" formatCode="0.0%"/>
    <numFmt numFmtId="166" formatCode="yyyy/mm/dd"/>
  </numFmts>
  <fonts count="11">
    <font>
      <sz val="11.0"/>
      <color theme="1"/>
      <name val="Calibri"/>
      <scheme val="minor"/>
    </font>
    <font>
      <b/>
      <sz val="16.0"/>
      <color rgb="FFFFFFFF"/>
      <name val="Noto Sans"/>
    </font>
    <font/>
    <font>
      <b/>
      <sz val="11.0"/>
      <color rgb="FFFFFFFF"/>
      <name val="Noto Sans"/>
    </font>
    <font>
      <b/>
      <sz val="10.0"/>
      <color theme="1"/>
      <name val="Noto Sans"/>
    </font>
    <font>
      <sz val="10.0"/>
      <color theme="1"/>
      <name val="Noto Sans"/>
    </font>
    <font>
      <sz val="10.0"/>
      <color theme="1"/>
      <name val="游ゴシック"/>
    </font>
    <font>
      <sz val="10.0"/>
      <color rgb="FF0070C0"/>
      <name val="游ゴシック"/>
    </font>
    <font>
      <b/>
      <sz val="11.0"/>
      <color rgb="FF0070C0"/>
      <name val="游ゴシック"/>
    </font>
    <font>
      <b/>
      <sz val="11.0"/>
      <color rgb="FF0070C0"/>
      <name val="Noto Sans"/>
    </font>
    <font>
      <b/>
      <sz val="10.0"/>
      <color theme="1"/>
      <name val="游ゴシック"/>
    </font>
  </fonts>
  <fills count="9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2E75B6"/>
        <bgColor rgb="FF2E75B6"/>
      </patternFill>
    </fill>
    <fill>
      <patternFill patternType="solid">
        <fgColor rgb="FFEFEFEF"/>
        <bgColor rgb="FFEFEFEF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rgb="FFC00000"/>
        <bgColor rgb="FFC00000"/>
      </patternFill>
    </fill>
    <fill>
      <patternFill patternType="solid">
        <fgColor rgb="FFFFF2CC"/>
        <bgColor rgb="FFFFF2CC"/>
      </patternFill>
    </fill>
  </fills>
  <borders count="17">
    <border/>
    <border>
      <left/>
      <top/>
      <bottom/>
    </border>
    <border>
      <top/>
      <bottom/>
    </border>
    <border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/>
      <top style="thin">
        <color rgb="FF808080"/>
      </top>
      <bottom style="thin">
        <color rgb="FF80808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thin">
        <color rgb="FF00000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top style="thin">
        <color rgb="FF808080"/>
      </top>
      <bottom style="thin">
        <color rgb="FF000000"/>
      </bottom>
    </border>
    <border>
      <top style="thin">
        <color rgb="FF808080"/>
      </top>
      <bottom style="thin">
        <color rgb="FF000000"/>
      </bottom>
    </border>
    <border>
      <right style="thin">
        <color rgb="FF00000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shrinkToFit="0" vertical="center" wrapText="0"/>
    </xf>
    <xf borderId="4" fillId="4" fontId="4" numFmtId="0" xfId="0" applyAlignment="1" applyBorder="1" applyFill="1" applyFont="1">
      <alignment horizontal="center" shrinkToFit="0" vertical="center" wrapText="1"/>
    </xf>
    <xf borderId="5" fillId="0" fontId="5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5" fillId="0" fontId="6" numFmtId="0" xfId="0" applyAlignment="1" applyBorder="1" applyFont="1">
      <alignment horizontal="left" shrinkToFit="0" vertical="center" wrapText="1"/>
    </xf>
    <xf borderId="4" fillId="0" fontId="7" numFmtId="164" xfId="0" applyAlignment="1" applyBorder="1" applyFont="1" applyNumberForma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5" fillId="5" fontId="8" numFmtId="165" xfId="0" applyAlignment="1" applyBorder="1" applyFill="1" applyFont="1" applyNumberFormat="1">
      <alignment horizontal="center" shrinkToFit="0" vertical="center" wrapText="1"/>
    </xf>
    <xf borderId="7" fillId="0" fontId="2" numFmtId="0" xfId="0" applyBorder="1" applyFont="1"/>
    <xf borderId="5" fillId="5" fontId="9" numFmtId="0" xfId="0" applyAlignment="1" applyBorder="1" applyFont="1">
      <alignment horizontal="center" shrinkToFit="0" vertical="center" wrapText="1"/>
    </xf>
    <xf borderId="4" fillId="5" fontId="7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6" fontId="5" numFmtId="0" xfId="0" applyAlignment="1" applyBorder="1" applyFill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right" shrinkToFit="0" vertical="center" wrapText="0"/>
    </xf>
    <xf borderId="4" fillId="5" fontId="8" numFmtId="0" xfId="0" applyAlignment="1" applyBorder="1" applyFont="1">
      <alignment horizontal="center" shrinkToFit="0" vertical="center" wrapText="1"/>
    </xf>
    <xf borderId="8" fillId="7" fontId="3" numFmtId="0" xfId="0" applyAlignment="1" applyBorder="1" applyFill="1" applyFont="1">
      <alignment horizontal="left" shrinkToFit="0" vertical="center" wrapText="0"/>
    </xf>
    <xf borderId="9" fillId="0" fontId="2" numFmtId="0" xfId="0" applyBorder="1" applyFont="1"/>
    <xf borderId="10" fillId="0" fontId="2" numFmtId="0" xfId="0" applyBorder="1" applyFont="1"/>
    <xf borderId="11" fillId="8" fontId="4" numFmtId="0" xfId="0" applyAlignment="1" applyBorder="1" applyFill="1" applyFont="1">
      <alignment horizontal="center" shrinkToFit="0" vertical="center" wrapText="1"/>
    </xf>
    <xf borderId="5" fillId="8" fontId="5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13" fillId="8" fontId="4" numFmtId="0" xfId="0" applyAlignment="1" applyBorder="1" applyFont="1">
      <alignment horizontal="center" shrinkToFit="0" vertical="center" wrapText="1"/>
    </xf>
    <xf borderId="14" fillId="8" fontId="5" numFmtId="0" xfId="0" applyAlignment="1" applyBorder="1" applyFont="1">
      <alignment horizontal="left" shrinkToFit="0" vertical="center" wrapText="1"/>
    </xf>
    <xf borderId="15" fillId="0" fontId="2" numFmtId="0" xfId="0" applyBorder="1" applyFont="1"/>
    <xf borderId="16" fillId="0" fontId="2" numFmtId="0" xfId="0" applyBorder="1" applyFont="1"/>
    <xf borderId="4" fillId="4" fontId="10" numFmtId="0" xfId="0" applyAlignment="1" applyBorder="1" applyFont="1">
      <alignment horizontal="center" shrinkToFit="0" vertical="center" wrapText="1"/>
    </xf>
    <xf borderId="4" fillId="0" fontId="6" numFmtId="166" xfId="0" applyAlignment="1" applyBorder="1" applyFont="1" applyNumberFormat="1">
      <alignment horizontal="center" shrinkToFit="0" vertical="center" wrapText="1"/>
    </xf>
    <xf borderId="5" fillId="5" fontId="8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E2EFDA"/>
          <bgColor rgb="FFE2EFDA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14.57"/>
    <col customWidth="1" min="2" max="2" width="14.0"/>
    <col customWidth="1" min="3" max="3" width="32.0"/>
    <col customWidth="1" min="4" max="4" width="22.0"/>
    <col customWidth="1" min="5" max="5" width="16.0"/>
    <col customWidth="1" min="6" max="6" width="12.0"/>
    <col customWidth="1" min="7" max="8" width="8.0"/>
    <col customWidth="1" min="9" max="26" width="8.71"/>
  </cols>
  <sheetData>
    <row r="1" ht="31.5" customHeight="1">
      <c r="A1" s="1" t="s">
        <v>0</v>
      </c>
      <c r="B1" s="2"/>
      <c r="C1" s="2"/>
      <c r="D1" s="2"/>
      <c r="E1" s="2"/>
      <c r="F1" s="2"/>
      <c r="G1" s="2"/>
      <c r="H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3"/>
    </row>
    <row r="3" ht="15.0" customHeight="1">
      <c r="A3" s="5" t="s">
        <v>2</v>
      </c>
      <c r="B3" s="6" t="s">
        <v>3</v>
      </c>
      <c r="C3" s="7"/>
      <c r="D3" s="7"/>
      <c r="E3" s="5" t="s">
        <v>4</v>
      </c>
      <c r="F3" s="8" t="s">
        <v>5</v>
      </c>
      <c r="G3" s="7"/>
      <c r="H3" s="7"/>
    </row>
    <row r="4" ht="29.25" customHeight="1">
      <c r="A4" s="5" t="s">
        <v>6</v>
      </c>
      <c r="B4" s="6" t="s">
        <v>7</v>
      </c>
      <c r="C4" s="7"/>
      <c r="D4" s="7"/>
      <c r="E4" s="5" t="s">
        <v>8</v>
      </c>
      <c r="F4" s="8" t="s">
        <v>9</v>
      </c>
      <c r="G4" s="7"/>
      <c r="H4" s="7"/>
    </row>
    <row r="5">
      <c r="A5" s="5" t="s">
        <v>10</v>
      </c>
      <c r="B5" s="9">
        <f>TODAY()</f>
        <v>46198</v>
      </c>
      <c r="C5" s="5" t="s">
        <v>11</v>
      </c>
      <c r="D5" s="9">
        <f>TODAY()</f>
        <v>46198</v>
      </c>
      <c r="E5" s="5" t="s">
        <v>12</v>
      </c>
      <c r="F5" s="10"/>
      <c r="G5" s="5" t="s">
        <v>13</v>
      </c>
      <c r="H5" s="10"/>
    </row>
    <row r="6">
      <c r="A6" s="5" t="s">
        <v>14</v>
      </c>
      <c r="B6" s="11">
        <f>IFERROR(COUNTIF(H10:H29,"完了")/COUNTA(C10:C29),0)</f>
        <v>0.5</v>
      </c>
      <c r="C6" s="12"/>
      <c r="D6" s="5" t="s">
        <v>15</v>
      </c>
      <c r="E6" s="13" t="str">
        <f>IF(B6=0,"未着手",IF(B6&gt;=1,"全工程済",IF(B6&gt;=0.5,"後半","前半")))</f>
        <v>後半</v>
      </c>
      <c r="F6" s="12"/>
      <c r="G6" s="5" t="s">
        <v>16</v>
      </c>
      <c r="H6" s="14">
        <f>COUNTA(C10:C29)</f>
        <v>6</v>
      </c>
    </row>
    <row r="8" ht="21.75" customHeight="1">
      <c r="A8" s="4" t="s">
        <v>17</v>
      </c>
      <c r="B8" s="2"/>
      <c r="C8" s="2"/>
      <c r="D8" s="2"/>
      <c r="E8" s="2"/>
      <c r="F8" s="2"/>
      <c r="G8" s="2"/>
      <c r="H8" s="3"/>
    </row>
    <row r="9" ht="27.75" customHeight="1">
      <c r="A9" s="5" t="s">
        <v>18</v>
      </c>
      <c r="B9" s="5" t="s">
        <v>19</v>
      </c>
      <c r="C9" s="5" t="s">
        <v>20</v>
      </c>
      <c r="D9" s="5" t="s">
        <v>21</v>
      </c>
      <c r="E9" s="5" t="s">
        <v>22</v>
      </c>
      <c r="F9" s="5" t="s">
        <v>23</v>
      </c>
      <c r="G9" s="5" t="s">
        <v>24</v>
      </c>
      <c r="H9" s="5" t="s">
        <v>25</v>
      </c>
    </row>
    <row r="10" ht="31.5" customHeight="1">
      <c r="A10" s="15">
        <v>1.0</v>
      </c>
      <c r="B10" s="16" t="s">
        <v>26</v>
      </c>
      <c r="C10" s="16" t="s">
        <v>27</v>
      </c>
      <c r="D10" s="16" t="s">
        <v>28</v>
      </c>
      <c r="E10" s="17" t="s">
        <v>29</v>
      </c>
      <c r="F10" s="18" t="s">
        <v>30</v>
      </c>
      <c r="G10" s="18">
        <v>2.0</v>
      </c>
      <c r="H10" s="18" t="s">
        <v>25</v>
      </c>
    </row>
    <row r="11" ht="31.5" customHeight="1">
      <c r="A11" s="18">
        <v>2.0</v>
      </c>
      <c r="B11" s="16" t="s">
        <v>26</v>
      </c>
      <c r="C11" s="16" t="s">
        <v>31</v>
      </c>
      <c r="D11" s="16" t="s">
        <v>32</v>
      </c>
      <c r="E11" s="17" t="s">
        <v>33</v>
      </c>
      <c r="F11" s="18" t="s">
        <v>34</v>
      </c>
      <c r="G11" s="18">
        <v>1.0</v>
      </c>
      <c r="H11" s="18" t="s">
        <v>25</v>
      </c>
    </row>
    <row r="12" ht="31.5" customHeight="1">
      <c r="A12" s="18">
        <v>3.0</v>
      </c>
      <c r="B12" s="16" t="s">
        <v>35</v>
      </c>
      <c r="C12" s="16" t="s">
        <v>36</v>
      </c>
      <c r="D12" s="16" t="s">
        <v>37</v>
      </c>
      <c r="E12" s="17" t="s">
        <v>38</v>
      </c>
      <c r="F12" s="18" t="s">
        <v>39</v>
      </c>
      <c r="G12" s="18">
        <v>1.0</v>
      </c>
      <c r="H12" s="18" t="s">
        <v>25</v>
      </c>
    </row>
    <row r="13" ht="31.5" customHeight="1">
      <c r="A13" s="18">
        <v>4.0</v>
      </c>
      <c r="B13" s="16" t="s">
        <v>35</v>
      </c>
      <c r="C13" s="16" t="s">
        <v>40</v>
      </c>
      <c r="D13" s="16" t="s">
        <v>41</v>
      </c>
      <c r="E13" s="17" t="s">
        <v>42</v>
      </c>
      <c r="F13" s="18" t="s">
        <v>34</v>
      </c>
      <c r="G13" s="18">
        <v>3.0</v>
      </c>
      <c r="H13" s="18" t="s">
        <v>43</v>
      </c>
    </row>
    <row r="14" ht="31.5" customHeight="1">
      <c r="A14" s="18">
        <v>5.0</v>
      </c>
      <c r="B14" s="16" t="s">
        <v>35</v>
      </c>
      <c r="C14" s="16" t="s">
        <v>44</v>
      </c>
      <c r="D14" s="16" t="s">
        <v>45</v>
      </c>
      <c r="E14" s="15" t="s">
        <v>46</v>
      </c>
      <c r="F14" s="18" t="s">
        <v>34</v>
      </c>
      <c r="G14" s="18">
        <v>2.0</v>
      </c>
      <c r="H14" s="18" t="s">
        <v>43</v>
      </c>
    </row>
    <row r="15" ht="31.5" customHeight="1">
      <c r="A15" s="18">
        <v>6.0</v>
      </c>
      <c r="B15" s="16" t="s">
        <v>47</v>
      </c>
      <c r="C15" s="16" t="s">
        <v>48</v>
      </c>
      <c r="D15" s="10" t="s">
        <v>49</v>
      </c>
      <c r="E15" s="15" t="s">
        <v>46</v>
      </c>
      <c r="F15" s="18" t="s">
        <v>50</v>
      </c>
      <c r="G15" s="18">
        <v>2.0</v>
      </c>
      <c r="H15" s="18" t="s">
        <v>43</v>
      </c>
    </row>
    <row r="16" ht="31.5" customHeight="1">
      <c r="A16" s="18">
        <v>7.0</v>
      </c>
      <c r="B16" s="16"/>
      <c r="C16" s="16"/>
      <c r="D16" s="16"/>
      <c r="E16" s="18"/>
      <c r="F16" s="18"/>
      <c r="G16" s="18"/>
      <c r="H16" s="18"/>
    </row>
    <row r="17" ht="31.5" customHeight="1">
      <c r="A17" s="18">
        <v>8.0</v>
      </c>
      <c r="B17" s="16"/>
      <c r="C17" s="16"/>
      <c r="D17" s="16"/>
      <c r="E17" s="18"/>
      <c r="F17" s="18"/>
      <c r="G17" s="18"/>
      <c r="H17" s="18"/>
    </row>
    <row r="18" ht="31.5" customHeight="1">
      <c r="A18" s="18">
        <v>9.0</v>
      </c>
      <c r="B18" s="16"/>
      <c r="C18" s="16"/>
      <c r="D18" s="16"/>
      <c r="E18" s="18"/>
      <c r="F18" s="18"/>
      <c r="G18" s="18"/>
      <c r="H18" s="18"/>
    </row>
    <row r="19" ht="31.5" customHeight="1">
      <c r="A19" s="18">
        <v>10.0</v>
      </c>
      <c r="B19" s="16"/>
      <c r="C19" s="16"/>
      <c r="D19" s="16"/>
      <c r="E19" s="18"/>
      <c r="F19" s="18"/>
      <c r="G19" s="18"/>
      <c r="H19" s="18"/>
    </row>
    <row r="20" ht="31.5" customHeight="1">
      <c r="A20" s="18">
        <v>11.0</v>
      </c>
      <c r="B20" s="16"/>
      <c r="C20" s="16"/>
      <c r="D20" s="16"/>
      <c r="E20" s="18"/>
      <c r="F20" s="18"/>
      <c r="G20" s="18"/>
      <c r="H20" s="18"/>
    </row>
    <row r="21" ht="31.5" customHeight="1">
      <c r="A21" s="18">
        <v>12.0</v>
      </c>
      <c r="B21" s="16"/>
      <c r="C21" s="16"/>
      <c r="D21" s="16"/>
      <c r="E21" s="18"/>
      <c r="F21" s="18"/>
      <c r="G21" s="18"/>
      <c r="H21" s="18"/>
    </row>
    <row r="22" ht="31.5" customHeight="1">
      <c r="A22" s="18">
        <v>13.0</v>
      </c>
      <c r="B22" s="16"/>
      <c r="C22" s="16"/>
      <c r="D22" s="16"/>
      <c r="E22" s="18"/>
      <c r="F22" s="18"/>
      <c r="G22" s="18"/>
      <c r="H22" s="18"/>
    </row>
    <row r="23" ht="31.5" customHeight="1">
      <c r="A23" s="18">
        <v>14.0</v>
      </c>
      <c r="B23" s="16"/>
      <c r="C23" s="16"/>
      <c r="D23" s="16"/>
      <c r="E23" s="18"/>
      <c r="F23" s="18"/>
      <c r="G23" s="18"/>
      <c r="H23" s="18"/>
    </row>
    <row r="24" ht="31.5" customHeight="1">
      <c r="A24" s="18">
        <v>15.0</v>
      </c>
      <c r="B24" s="16"/>
      <c r="C24" s="16"/>
      <c r="D24" s="16"/>
      <c r="E24" s="18"/>
      <c r="F24" s="18"/>
      <c r="G24" s="18"/>
      <c r="H24" s="18"/>
    </row>
    <row r="25" ht="31.5" customHeight="1">
      <c r="A25" s="18">
        <v>16.0</v>
      </c>
      <c r="B25" s="16"/>
      <c r="C25" s="16"/>
      <c r="D25" s="16"/>
      <c r="E25" s="18"/>
      <c r="F25" s="18"/>
      <c r="G25" s="18"/>
      <c r="H25" s="18"/>
    </row>
    <row r="26" ht="31.5" customHeight="1">
      <c r="A26" s="18">
        <v>17.0</v>
      </c>
      <c r="B26" s="16"/>
      <c r="C26" s="16"/>
      <c r="D26" s="16"/>
      <c r="E26" s="18"/>
      <c r="F26" s="18"/>
      <c r="G26" s="18"/>
      <c r="H26" s="18"/>
    </row>
    <row r="27" ht="31.5" customHeight="1">
      <c r="A27" s="18">
        <v>18.0</v>
      </c>
      <c r="B27" s="16"/>
      <c r="C27" s="16"/>
      <c r="D27" s="16"/>
      <c r="E27" s="18"/>
      <c r="F27" s="18"/>
      <c r="G27" s="18"/>
      <c r="H27" s="18"/>
    </row>
    <row r="28" ht="31.5" customHeight="1">
      <c r="A28" s="18">
        <v>19.0</v>
      </c>
      <c r="B28" s="16"/>
      <c r="C28" s="16"/>
      <c r="D28" s="16"/>
      <c r="E28" s="18"/>
      <c r="F28" s="18"/>
      <c r="G28" s="18"/>
      <c r="H28" s="18"/>
    </row>
    <row r="29" ht="31.5" customHeight="1">
      <c r="A29" s="18">
        <v>20.0</v>
      </c>
      <c r="B29" s="16"/>
      <c r="C29" s="16"/>
      <c r="D29" s="16"/>
      <c r="E29" s="18"/>
      <c r="F29" s="18"/>
      <c r="G29" s="18"/>
      <c r="H29" s="18"/>
    </row>
    <row r="30" ht="15.75" customHeight="1">
      <c r="A30" s="5" t="s">
        <v>51</v>
      </c>
      <c r="B30" s="19" t="s">
        <v>52</v>
      </c>
      <c r="C30" s="7"/>
      <c r="D30" s="7"/>
      <c r="E30" s="7"/>
      <c r="F30" s="12"/>
      <c r="G30" s="20">
        <f>SUM(G10:G29)</f>
        <v>11</v>
      </c>
      <c r="H30" s="20" t="str">
        <f>COUNTIF(H10:H29,"完了")&amp;"件"</f>
        <v>3件</v>
      </c>
    </row>
    <row r="31" ht="15.75" customHeight="1"/>
    <row r="32" ht="21.75" customHeight="1">
      <c r="A32" s="21" t="s">
        <v>53</v>
      </c>
      <c r="B32" s="22"/>
      <c r="C32" s="22"/>
      <c r="D32" s="22"/>
      <c r="E32" s="22"/>
      <c r="F32" s="22"/>
      <c r="G32" s="22"/>
      <c r="H32" s="23"/>
    </row>
    <row r="33" ht="24.0" customHeight="1">
      <c r="A33" s="24" t="s">
        <v>54</v>
      </c>
      <c r="B33" s="25" t="s">
        <v>55</v>
      </c>
      <c r="C33" s="7"/>
      <c r="D33" s="7"/>
      <c r="E33" s="7"/>
      <c r="F33" s="7"/>
      <c r="G33" s="7"/>
      <c r="H33" s="26"/>
    </row>
    <row r="34" ht="24.0" customHeight="1">
      <c r="A34" s="24" t="s">
        <v>56</v>
      </c>
      <c r="B34" s="25" t="s">
        <v>57</v>
      </c>
      <c r="C34" s="7"/>
      <c r="D34" s="7"/>
      <c r="E34" s="7"/>
      <c r="F34" s="7"/>
      <c r="G34" s="7"/>
      <c r="H34" s="26"/>
    </row>
    <row r="35" ht="24.0" customHeight="1">
      <c r="A35" s="24" t="s">
        <v>58</v>
      </c>
      <c r="B35" s="25" t="s">
        <v>59</v>
      </c>
      <c r="C35" s="7"/>
      <c r="D35" s="7"/>
      <c r="E35" s="7"/>
      <c r="F35" s="7"/>
      <c r="G35" s="7"/>
      <c r="H35" s="26"/>
    </row>
    <row r="36" ht="24.0" customHeight="1">
      <c r="A36" s="27" t="s">
        <v>60</v>
      </c>
      <c r="B36" s="28" t="s">
        <v>61</v>
      </c>
      <c r="C36" s="29"/>
      <c r="D36" s="29"/>
      <c r="E36" s="29"/>
      <c r="F36" s="29"/>
      <c r="G36" s="29"/>
      <c r="H36" s="3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E6:F6"/>
    <mergeCell ref="A8:H8"/>
    <mergeCell ref="B30:F30"/>
    <mergeCell ref="A32:H32"/>
    <mergeCell ref="B33:H33"/>
    <mergeCell ref="B34:H34"/>
    <mergeCell ref="B35:H35"/>
    <mergeCell ref="B36:H36"/>
    <mergeCell ref="A1:H1"/>
    <mergeCell ref="A2:H2"/>
    <mergeCell ref="B3:D3"/>
    <mergeCell ref="F3:H3"/>
    <mergeCell ref="B4:D4"/>
    <mergeCell ref="F4:H4"/>
    <mergeCell ref="B6:C6"/>
  </mergeCells>
  <conditionalFormatting sqref="A10:H29">
    <cfRule type="expression" dxfId="0" priority="1">
      <formula>$H10="未"</formula>
    </cfRule>
  </conditionalFormatting>
  <conditionalFormatting sqref="A10:H29">
    <cfRule type="expression" dxfId="1" priority="2">
      <formula>$H10="完了"</formula>
    </cfRule>
  </conditionalFormatting>
  <printOptions horizontalCentered="1"/>
  <pageMargins bottom="0.5" footer="0.0" header="0.0" left="0.5" right="0.5" top="0.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8.0"/>
    <col customWidth="1" min="2" max="3" width="14.0"/>
    <col customWidth="1" min="4" max="4" width="50.0"/>
    <col customWidth="1" min="5" max="5" width="14.0"/>
    <col customWidth="1" min="6" max="26" width="8.71"/>
  </cols>
  <sheetData>
    <row r="1" ht="27.75" customHeight="1">
      <c r="A1" s="1" t="s">
        <v>62</v>
      </c>
      <c r="B1" s="2"/>
      <c r="C1" s="2"/>
      <c r="D1" s="2"/>
      <c r="E1" s="3"/>
    </row>
    <row r="3" ht="24.0" customHeight="1">
      <c r="A3" s="31" t="s">
        <v>63</v>
      </c>
      <c r="B3" s="5" t="s">
        <v>11</v>
      </c>
      <c r="C3" s="5" t="s">
        <v>64</v>
      </c>
      <c r="D3" s="5" t="s">
        <v>65</v>
      </c>
      <c r="E3" s="5" t="s">
        <v>13</v>
      </c>
    </row>
    <row r="4" ht="24.0" customHeight="1">
      <c r="A4" s="15">
        <v>1.0</v>
      </c>
      <c r="B4" s="32">
        <v>45748.0</v>
      </c>
      <c r="C4" s="18" t="s">
        <v>66</v>
      </c>
      <c r="D4" s="16" t="s">
        <v>67</v>
      </c>
      <c r="E4" s="18" t="s">
        <v>68</v>
      </c>
    </row>
    <row r="5" ht="24.0" customHeight="1">
      <c r="A5" s="18">
        <v>2.0</v>
      </c>
      <c r="B5" s="32">
        <v>45823.0</v>
      </c>
      <c r="C5" s="18" t="s">
        <v>66</v>
      </c>
      <c r="D5" s="16" t="s">
        <v>69</v>
      </c>
      <c r="E5" s="18" t="s">
        <v>68</v>
      </c>
    </row>
    <row r="6" ht="24.0" customHeight="1">
      <c r="A6" s="18">
        <v>3.0</v>
      </c>
      <c r="B6" s="32">
        <v>45931.0</v>
      </c>
      <c r="C6" s="18" t="s">
        <v>70</v>
      </c>
      <c r="D6" s="16" t="s">
        <v>71</v>
      </c>
      <c r="E6" s="18" t="s">
        <v>68</v>
      </c>
    </row>
    <row r="7" ht="21.75" customHeight="1">
      <c r="A7" s="18">
        <v>4.0</v>
      </c>
      <c r="B7" s="18"/>
      <c r="C7" s="18"/>
      <c r="D7" s="16"/>
      <c r="E7" s="18"/>
    </row>
    <row r="8" ht="21.75" customHeight="1">
      <c r="A8" s="18">
        <v>5.0</v>
      </c>
      <c r="B8" s="18"/>
      <c r="C8" s="18"/>
      <c r="D8" s="16"/>
      <c r="E8" s="18"/>
    </row>
    <row r="9" ht="21.75" customHeight="1">
      <c r="A9" s="18">
        <v>6.0</v>
      </c>
      <c r="B9" s="18"/>
      <c r="C9" s="18"/>
      <c r="D9" s="16"/>
      <c r="E9" s="18"/>
    </row>
    <row r="10" ht="21.75" customHeight="1">
      <c r="A10" s="18">
        <v>7.0</v>
      </c>
      <c r="B10" s="18"/>
      <c r="C10" s="18"/>
      <c r="D10" s="16"/>
      <c r="E10" s="18"/>
    </row>
    <row r="11" ht="21.75" customHeight="1">
      <c r="A11" s="18">
        <v>8.0</v>
      </c>
      <c r="B11" s="18"/>
      <c r="C11" s="18"/>
      <c r="D11" s="16"/>
      <c r="E11" s="18"/>
    </row>
    <row r="12" ht="21.75" customHeight="1">
      <c r="A12" s="18">
        <v>9.0</v>
      </c>
      <c r="B12" s="18"/>
      <c r="C12" s="18"/>
      <c r="D12" s="16"/>
      <c r="E12" s="18"/>
    </row>
    <row r="13" ht="21.75" customHeight="1">
      <c r="A13" s="18">
        <v>10.0</v>
      </c>
      <c r="B13" s="18"/>
      <c r="C13" s="18"/>
      <c r="D13" s="16"/>
      <c r="E13" s="18"/>
    </row>
    <row r="14" ht="21.75" customHeight="1">
      <c r="A14" s="18">
        <v>11.0</v>
      </c>
      <c r="B14" s="18"/>
      <c r="C14" s="18"/>
      <c r="D14" s="16"/>
      <c r="E14" s="18"/>
    </row>
    <row r="15" ht="21.75" customHeight="1">
      <c r="A15" s="18">
        <v>12.0</v>
      </c>
      <c r="B15" s="18"/>
      <c r="C15" s="18"/>
      <c r="D15" s="16"/>
      <c r="E15" s="18"/>
    </row>
    <row r="16" ht="21.75" customHeight="1">
      <c r="A16" s="18">
        <v>13.0</v>
      </c>
      <c r="B16" s="18"/>
      <c r="C16" s="18"/>
      <c r="D16" s="16"/>
      <c r="E16" s="18"/>
    </row>
    <row r="17" ht="21.75" customHeight="1">
      <c r="A17" s="18">
        <v>14.0</v>
      </c>
      <c r="B17" s="18"/>
      <c r="C17" s="18"/>
      <c r="D17" s="16"/>
      <c r="E17" s="18"/>
    </row>
    <row r="18" ht="21.75" customHeight="1">
      <c r="A18" s="18">
        <v>15.0</v>
      </c>
      <c r="B18" s="18"/>
      <c r="C18" s="18"/>
      <c r="D18" s="16"/>
      <c r="E18" s="18"/>
    </row>
    <row r="20">
      <c r="A20" s="5" t="s">
        <v>8</v>
      </c>
      <c r="B20" s="33" t="str">
        <f>COUNTA(D4:D18)&amp;"回"</f>
        <v>3回</v>
      </c>
      <c r="C20" s="7"/>
      <c r="D20" s="12"/>
      <c r="E20" s="20" t="str">
        <f>IFERROR(TEXT(MAX(B4:B18),"yyyy/m/d"),"-")</f>
        <v>2025/10/1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B20:D20"/>
  </mergeCells>
  <printOptions/>
  <pageMargins bottom="1.0" footer="0.0" header="0.0" left="0.75" right="0.75" top="1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min="2" max="2" width="30.0"/>
    <col customWidth="1" min="3" max="3" width="60.0"/>
    <col customWidth="1" min="4" max="26" width="8.71"/>
  </cols>
  <sheetData>
    <row r="1" ht="27.75" customHeight="1">
      <c r="A1" s="1" t="s">
        <v>72</v>
      </c>
      <c r="B1" s="2"/>
      <c r="C1" s="3"/>
    </row>
    <row r="3" ht="24.0" customHeight="1">
      <c r="A3" s="31" t="s">
        <v>63</v>
      </c>
      <c r="B3" s="5" t="s">
        <v>73</v>
      </c>
      <c r="C3" s="5" t="s">
        <v>74</v>
      </c>
    </row>
    <row r="4" ht="36.0" customHeight="1">
      <c r="A4" s="18">
        <v>1.0</v>
      </c>
      <c r="B4" s="34" t="s">
        <v>75</v>
      </c>
      <c r="C4" s="16" t="s">
        <v>76</v>
      </c>
    </row>
    <row r="5" ht="36.0" customHeight="1">
      <c r="A5" s="18">
        <v>2.0</v>
      </c>
      <c r="B5" s="34" t="s">
        <v>77</v>
      </c>
      <c r="C5" s="16" t="s">
        <v>78</v>
      </c>
    </row>
    <row r="6" ht="36.0" customHeight="1">
      <c r="A6" s="18">
        <v>3.0</v>
      </c>
      <c r="B6" s="34" t="s">
        <v>79</v>
      </c>
      <c r="C6" s="16" t="s">
        <v>80</v>
      </c>
    </row>
    <row r="7" ht="36.0" customHeight="1">
      <c r="A7" s="18">
        <v>4.0</v>
      </c>
      <c r="B7" s="34" t="s">
        <v>81</v>
      </c>
      <c r="C7" s="16" t="s">
        <v>82</v>
      </c>
    </row>
    <row r="8" ht="36.0" customHeight="1">
      <c r="A8" s="18">
        <v>5.0</v>
      </c>
      <c r="B8" s="34" t="s">
        <v>83</v>
      </c>
      <c r="C8" s="16" t="s">
        <v>84</v>
      </c>
    </row>
    <row r="9" ht="36.0" customHeight="1">
      <c r="A9" s="18">
        <v>6.0</v>
      </c>
      <c r="B9" s="34" t="s">
        <v>85</v>
      </c>
      <c r="C9" s="10" t="s">
        <v>86</v>
      </c>
    </row>
    <row r="10" ht="36.0" customHeight="1">
      <c r="A10" s="18">
        <v>7.0</v>
      </c>
      <c r="B10" s="34" t="s">
        <v>87</v>
      </c>
      <c r="C10" s="10" t="s">
        <v>88</v>
      </c>
    </row>
    <row r="11" ht="36.0" customHeight="1">
      <c r="A11" s="18">
        <v>8.0</v>
      </c>
      <c r="B11" s="34" t="s">
        <v>89</v>
      </c>
      <c r="C11" s="16" t="s">
        <v>90</v>
      </c>
    </row>
    <row r="12" ht="36.0" customHeight="1">
      <c r="A12" s="18">
        <v>9.0</v>
      </c>
      <c r="B12" s="34" t="s">
        <v>91</v>
      </c>
      <c r="C12" s="16" t="s">
        <v>92</v>
      </c>
    </row>
    <row r="13" ht="36.0" customHeight="1">
      <c r="A13" s="18">
        <v>10.0</v>
      </c>
      <c r="B13" s="34" t="s">
        <v>93</v>
      </c>
      <c r="C13" s="10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0.5" footer="0.0" header="0.0" left="0.5" right="0.5" top="0.5"/>
  <pageSetup paperSize="9" orientation="landscape"/>
  <drawing r:id="rId1"/>
</worksheet>
</file>