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はじめに" sheetId="1" r:id="rId4"/>
    <sheet state="visible" name="割増賃金 計算シート" sheetId="2" r:id="rId5"/>
    <sheet state="visible" name="割増率 早見表" sheetId="3" r:id="rId6"/>
    <sheet state="visible" name="代替休暇の計算" sheetId="4" r:id="rId7"/>
    <sheet state="visible" name="免責事項" sheetId="5" r:id="rId8"/>
  </sheets>
  <definedNames/>
  <calcPr/>
  <extLst>
    <ext uri="GoogleSheetsCustomDataVersion2">
      <go:sheetsCustomData xmlns:go="http://customooxmlschemas.google.com/" r:id="rId9" roundtripDataChecksum="6eiO2ehllJbIhd0LcRdDeHS4bZZjS3YmS4ntGNCgfVo="/>
    </ext>
  </extLst>
</workbook>
</file>

<file path=xl/sharedStrings.xml><?xml version="1.0" encoding="utf-8"?>
<sst xmlns="http://schemas.openxmlformats.org/spreadsheetml/2006/main" count="156" uniqueCount="138">
  <si>
    <r>
      <rPr>
        <rFont val="Noto Sans CJK SC"/>
        <b/>
        <color rgb="FF1B3A5C"/>
        <sz val="18.0"/>
      </rPr>
      <t>残業</t>
    </r>
    <r>
      <rPr>
        <rFont val="Arial"/>
        <b/>
        <color rgb="FF1B3A5C"/>
        <sz val="18.0"/>
      </rPr>
      <t>60</t>
    </r>
    <r>
      <rPr>
        <rFont val="Noto Sans CJK SC"/>
        <b/>
        <color rgb="FF1B3A5C"/>
        <sz val="18.0"/>
      </rPr>
      <t>時間超 割増賃金 かんたん計算シート</t>
    </r>
  </si>
  <si>
    <r>
      <rPr>
        <rFont val="Noto Sans CJK SC"/>
        <color rgb="FF2C5F8A"/>
        <sz val="11.0"/>
      </rPr>
      <t>月</t>
    </r>
    <r>
      <rPr>
        <rFont val="Arial"/>
        <color rgb="FF2C5F8A"/>
        <sz val="11.0"/>
      </rPr>
      <t>60</t>
    </r>
    <r>
      <rPr>
        <rFont val="Noto Sans CJK SC"/>
        <color rgb="FF2C5F8A"/>
        <sz val="11.0"/>
      </rPr>
      <t>時間を超える時間外労働の割増賃金を、基礎時給の算出から自動計算できるシートです。</t>
    </r>
  </si>
  <si>
    <t>■ 各シートの内容</t>
  </si>
  <si>
    <t>② 割増賃金 計算シート</t>
  </si>
  <si>
    <r>
      <rPr>
        <rFont val="Noto Sans CJK SC"/>
        <color rgb="FF333333"/>
        <sz val="10.0"/>
      </rPr>
      <t xml:space="preserve">  → 月給・所定労働時間・残業時間を入力するだけで、</t>
    </r>
    <r>
      <rPr>
        <rFont val="Arial"/>
        <color rgb="FF333333"/>
        <sz val="10.0"/>
      </rPr>
      <t>60</t>
    </r>
    <r>
      <rPr>
        <rFont val="Noto Sans CJK SC"/>
        <color rgb="FF333333"/>
        <sz val="10.0"/>
      </rPr>
      <t>時間以内</t>
    </r>
    <r>
      <rPr>
        <rFont val="Arial"/>
        <color rgb="FF333333"/>
        <sz val="10.0"/>
      </rPr>
      <t>/60</t>
    </r>
    <r>
      <rPr>
        <rFont val="Noto Sans CJK SC"/>
        <color rgb="FF333333"/>
        <sz val="10.0"/>
      </rPr>
      <t>時間超の割増賃金を自動計算。深夜残業・法定休日労働にも対応</t>
    </r>
  </si>
  <si>
    <t>③ 割増率 早見表</t>
  </si>
  <si>
    <r>
      <rPr>
        <rFont val="Noto Sans CJK SC"/>
        <color rgb="FF333333"/>
        <sz val="10.0"/>
      </rPr>
      <t xml:space="preserve">  → 通常残業</t>
    </r>
    <r>
      <rPr>
        <rFont val="Arial"/>
        <color rgb="FF333333"/>
        <sz val="10.0"/>
      </rPr>
      <t>/60</t>
    </r>
    <r>
      <rPr>
        <rFont val="Noto Sans CJK SC"/>
        <color rgb="FF333333"/>
        <sz val="10.0"/>
      </rPr>
      <t>時間超</t>
    </r>
    <r>
      <rPr>
        <rFont val="Arial"/>
        <color rgb="FF333333"/>
        <sz val="10.0"/>
      </rPr>
      <t>/</t>
    </r>
    <r>
      <rPr>
        <rFont val="Noto Sans CJK SC"/>
        <color rgb="FF333333"/>
        <sz val="10.0"/>
      </rPr>
      <t>深夜</t>
    </r>
    <r>
      <rPr>
        <rFont val="Arial"/>
        <color rgb="FF333333"/>
        <sz val="10.0"/>
      </rPr>
      <t>/60</t>
    </r>
    <r>
      <rPr>
        <rFont val="Noto Sans CJK SC"/>
        <color rgb="FF333333"/>
        <sz val="10.0"/>
      </rPr>
      <t>時間超＋深夜</t>
    </r>
    <r>
      <rPr>
        <rFont val="Arial"/>
        <color rgb="FF333333"/>
        <sz val="10.0"/>
      </rPr>
      <t>/</t>
    </r>
    <r>
      <rPr>
        <rFont val="Noto Sans CJK SC"/>
        <color rgb="FF333333"/>
        <sz val="10.0"/>
      </rPr>
      <t>法定休日</t>
    </r>
    <r>
      <rPr>
        <rFont val="Arial"/>
        <color rgb="FF333333"/>
        <sz val="10.0"/>
      </rPr>
      <t>/</t>
    </r>
    <r>
      <rPr>
        <rFont val="Noto Sans CJK SC"/>
        <color rgb="FF333333"/>
        <sz val="10.0"/>
      </rPr>
      <t>法定休日＋深夜の</t>
    </r>
    <r>
      <rPr>
        <rFont val="Arial"/>
        <color rgb="FF333333"/>
        <sz val="10.0"/>
      </rPr>
      <t>6</t>
    </r>
    <r>
      <rPr>
        <rFont val="Noto Sans CJK SC"/>
        <color rgb="FF333333"/>
        <sz val="10.0"/>
      </rPr>
      <t>パターンの割増率と計算式を一覧化</t>
    </r>
  </si>
  <si>
    <t>④ 代替休暇の計算</t>
  </si>
  <si>
    <r>
      <rPr>
        <rFont val="Arial"/>
        <color rgb="FF333333"/>
        <sz val="10.0"/>
      </rPr>
      <t xml:space="preserve">  → 60</t>
    </r>
    <r>
      <rPr>
        <rFont val="Noto Sans CJK SC"/>
        <color rgb="FF333333"/>
        <sz val="10.0"/>
      </rPr>
      <t>時間超の引き上げ分を代替休暇で付与する場合の換算方法と注意点</t>
    </r>
  </si>
  <si>
    <t>⑤ 免責事項</t>
  </si>
  <si>
    <t xml:space="preserve">  → ご利用にあたっての注意事項</t>
  </si>
  <si>
    <t>■ 使い方</t>
  </si>
  <si>
    <r>
      <rPr>
        <rFont val="Arial"/>
        <color rgb="FF333333"/>
        <sz val="10.0"/>
      </rPr>
      <t>1. ②</t>
    </r>
    <r>
      <rPr>
        <rFont val="Noto Sans CJK SC"/>
        <color rgb="FF333333"/>
        <sz val="10.0"/>
      </rPr>
      <t>計算シートの黄色セルに「月給」「除外手当の合計」「年間所定労働日数」「</t>
    </r>
    <r>
      <rPr>
        <rFont val="Arial"/>
        <color rgb="FF333333"/>
        <sz val="10.0"/>
      </rPr>
      <t>1</t>
    </r>
    <r>
      <rPr>
        <rFont val="Noto Sans CJK SC"/>
        <color rgb="FF333333"/>
        <sz val="10.0"/>
      </rPr>
      <t>日の所定労働時間」を入力</t>
    </r>
  </si>
  <si>
    <r>
      <rPr>
        <rFont val="Arial"/>
        <color rgb="FF333333"/>
        <sz val="10.0"/>
      </rPr>
      <t xml:space="preserve">2. </t>
    </r>
    <r>
      <rPr>
        <rFont val="Noto Sans CJK SC"/>
        <color rgb="FF333333"/>
        <sz val="10.0"/>
      </rPr>
      <t>残業時間（</t>
    </r>
    <r>
      <rPr>
        <rFont val="Arial"/>
        <color rgb="FF333333"/>
        <sz val="10.0"/>
      </rPr>
      <t>60</t>
    </r>
    <r>
      <rPr>
        <rFont val="Noto Sans CJK SC"/>
        <color rgb="FF333333"/>
        <sz val="10.0"/>
      </rPr>
      <t>時間以内・</t>
    </r>
    <r>
      <rPr>
        <rFont val="Arial"/>
        <color rgb="FF333333"/>
        <sz val="10.0"/>
      </rPr>
      <t>60</t>
    </r>
    <r>
      <rPr>
        <rFont val="Noto Sans CJK SC"/>
        <color rgb="FF333333"/>
        <sz val="10.0"/>
      </rPr>
      <t>時間超・深夜・法定休日）を入力すると、割増賃金が自動計算されます</t>
    </r>
  </si>
  <si>
    <r>
      <rPr>
        <rFont val="Arial"/>
        <color rgb="FF333333"/>
        <sz val="10.0"/>
      </rPr>
      <t xml:space="preserve">3. </t>
    </r>
    <r>
      <rPr>
        <rFont val="Noto Sans CJK SC"/>
        <color rgb="FF333333"/>
        <sz val="10.0"/>
      </rPr>
      <t>基礎時給は「（月給−除外手当）</t>
    </r>
    <r>
      <rPr>
        <rFont val="Arial"/>
        <color rgb="FF333333"/>
        <sz val="10.0"/>
      </rPr>
      <t xml:space="preserve">÷ </t>
    </r>
    <r>
      <rPr>
        <rFont val="Noto Sans CJK SC"/>
        <color rgb="FF333333"/>
        <sz val="10.0"/>
      </rPr>
      <t>月平均所定労働時間」で自動算出されます</t>
    </r>
  </si>
  <si>
    <r>
      <rPr>
        <rFont val="Noto Sans CJK SC"/>
        <color rgb="FF333333"/>
        <sz val="10.0"/>
      </rPr>
      <t>※ 除外手当（施行規則</t>
    </r>
    <r>
      <rPr>
        <rFont val="Arial"/>
        <color rgb="FF333333"/>
        <sz val="10.0"/>
      </rPr>
      <t>21</t>
    </r>
    <r>
      <rPr>
        <rFont val="Noto Sans CJK SC"/>
        <color rgb="FF333333"/>
        <sz val="10.0"/>
      </rPr>
      <t>条）：家族手当・通勤手当・別居手当・子女教育手当・住宅手当・臨時に支払われた賃金・</t>
    </r>
    <r>
      <rPr>
        <rFont val="Arial"/>
        <color rgb="FF333333"/>
        <sz val="10.0"/>
      </rPr>
      <t>1</t>
    </r>
    <r>
      <rPr>
        <rFont val="Noto Sans CJK SC"/>
        <color rgb="FF333333"/>
        <sz val="10.0"/>
      </rPr>
      <t>か月を超える期間ごとに支払われる賃金の</t>
    </r>
    <r>
      <rPr>
        <rFont val="Arial"/>
        <color rgb="FF333333"/>
        <sz val="10.0"/>
      </rPr>
      <t>7</t>
    </r>
    <r>
      <rPr>
        <rFont val="Noto Sans CJK SC"/>
        <color rgb="FF333333"/>
        <sz val="10.0"/>
      </rPr>
      <t>種</t>
    </r>
  </si>
  <si>
    <t>※ ただし名称ではなく実態で判断。一律支給の住宅手当・家族手当等は除外不可（計算基礎に算入が必要）</t>
  </si>
  <si>
    <r>
      <rPr>
        <rFont val="Noto Sans CJK SC"/>
        <color rgb="FF666666"/>
        <sz val="9.0"/>
      </rPr>
      <t>作成日：</t>
    </r>
    <r>
      <rPr>
        <rFont val="Arial"/>
        <color rgb="FF666666"/>
        <sz val="9.0"/>
      </rPr>
      <t>2026</t>
    </r>
    <r>
      <rPr>
        <rFont val="Noto Sans CJK SC"/>
        <color rgb="FF666666"/>
        <sz val="9.0"/>
      </rPr>
      <t>年</t>
    </r>
    <r>
      <rPr>
        <rFont val="Arial"/>
        <color rgb="FF666666"/>
        <sz val="9.0"/>
      </rPr>
      <t>5</t>
    </r>
    <r>
      <rPr>
        <rFont val="Noto Sans CJK SC"/>
        <color rgb="FF666666"/>
        <sz val="9.0"/>
      </rPr>
      <t>月</t>
    </r>
  </si>
  <si>
    <r>
      <rPr>
        <rFont val="Noto Sans CJK SC"/>
        <b/>
        <color rgb="FF1B3A5C"/>
        <sz val="16.0"/>
      </rPr>
      <t>残業</t>
    </r>
    <r>
      <rPr>
        <rFont val="Arial"/>
        <b/>
        <color rgb="FF1B3A5C"/>
        <sz val="16.0"/>
      </rPr>
      <t>60</t>
    </r>
    <r>
      <rPr>
        <rFont val="Noto Sans CJK SC"/>
        <b/>
        <color rgb="FF1B3A5C"/>
        <sz val="16.0"/>
      </rPr>
      <t>時間超 割増賃金 かんたん計算シート</t>
    </r>
  </si>
  <si>
    <t>黄色セルに数値を入力してください。割増賃金が自動計算されます。</t>
  </si>
  <si>
    <r>
      <rPr>
        <rFont val="Arial"/>
        <b/>
        <color rgb="FFFFFFFF"/>
        <sz val="12.0"/>
      </rPr>
      <t xml:space="preserve">STEP1  </t>
    </r>
    <r>
      <rPr>
        <rFont val="Noto Sans CJK SC"/>
        <b/>
        <color rgb="FFFFFFFF"/>
        <sz val="12.0"/>
      </rPr>
      <t>基礎時給の算出</t>
    </r>
  </si>
  <si>
    <t>① 月給（総支給額）</t>
  </si>
  <si>
    <t>円</t>
  </si>
  <si>
    <t>基本給＋諸手当の総額</t>
  </si>
  <si>
    <t>② 除外手当の合計</t>
  </si>
  <si>
    <r>
      <rPr>
        <rFont val="Noto Sans CJK SC"/>
        <color rgb="FF666666"/>
        <sz val="9.0"/>
      </rPr>
      <t>家族・通勤・住宅手当等（施行規則</t>
    </r>
    <r>
      <rPr>
        <rFont val="Arial"/>
        <color rgb="FF666666"/>
        <sz val="9.0"/>
      </rPr>
      <t>21</t>
    </r>
    <r>
      <rPr>
        <rFont val="Noto Sans CJK SC"/>
        <color rgb="FF666666"/>
        <sz val="9.0"/>
      </rPr>
      <t>条の</t>
    </r>
    <r>
      <rPr>
        <rFont val="Arial"/>
        <color rgb="FF666666"/>
        <sz val="9.0"/>
      </rPr>
      <t>7</t>
    </r>
    <r>
      <rPr>
        <rFont val="Noto Sans CJK SC"/>
        <color rgb="FF666666"/>
        <sz val="9.0"/>
      </rPr>
      <t>種）</t>
    </r>
  </si>
  <si>
    <t>③ 基礎賃金（①−②）</t>
  </si>
  <si>
    <t>自動計算</t>
  </si>
  <si>
    <t>④ 年間所定労働日数</t>
  </si>
  <si>
    <t>日</t>
  </si>
  <si>
    <t>就業規則で確認</t>
  </si>
  <si>
    <r>
      <rPr>
        <rFont val="Arial"/>
        <b/>
        <color rgb="FF2C5F8A"/>
        <sz val="10.0"/>
      </rPr>
      <t>⑤ 1</t>
    </r>
    <r>
      <rPr>
        <rFont val="Noto Sans CJK SC"/>
        <b/>
        <color rgb="FF2C5F8A"/>
        <sz val="10.0"/>
      </rPr>
      <t>日の所定労働時間</t>
    </r>
  </si>
  <si>
    <t>時間</t>
  </si>
  <si>
    <t>休憩時間を除く</t>
  </si>
  <si>
    <r>
      <rPr>
        <rFont val="Noto Sans CJK SC"/>
        <b/>
        <color rgb="FF2C5F8A"/>
        <sz val="10.0"/>
      </rPr>
      <t>⑥ 月平均所定労働時間（④</t>
    </r>
    <r>
      <rPr>
        <rFont val="Arial"/>
        <b/>
        <color rgb="FF2C5F8A"/>
        <sz val="10.0"/>
      </rPr>
      <t>×⑤÷12</t>
    </r>
    <r>
      <rPr>
        <rFont val="Noto Sans CJK SC"/>
        <b/>
        <color rgb="FF2C5F8A"/>
        <sz val="10.0"/>
      </rPr>
      <t>）</t>
    </r>
  </si>
  <si>
    <r>
      <rPr>
        <rFont val="Noto Sans CJK SC"/>
        <color rgb="FF666666"/>
        <sz val="9.0"/>
      </rPr>
      <t>自動計算（施行規則</t>
    </r>
    <r>
      <rPr>
        <rFont val="Arial"/>
        <color rgb="FF666666"/>
        <sz val="9.0"/>
      </rPr>
      <t>19</t>
    </r>
    <r>
      <rPr>
        <rFont val="Noto Sans CJK SC"/>
        <color rgb="FF666666"/>
        <sz val="9.0"/>
      </rPr>
      <t>条）</t>
    </r>
  </si>
  <si>
    <r>
      <rPr>
        <rFont val="Noto Sans CJK SC"/>
        <b/>
        <color rgb="FF2C5F8A"/>
        <sz val="10.0"/>
      </rPr>
      <t>⑦ 基礎時給（③</t>
    </r>
    <r>
      <rPr>
        <rFont val="Arial"/>
        <b/>
        <color rgb="FF2C5F8A"/>
        <sz val="10.0"/>
      </rPr>
      <t>÷⑥</t>
    </r>
    <r>
      <rPr>
        <rFont val="Noto Sans CJK SC"/>
        <b/>
        <color rgb="FF2C5F8A"/>
        <sz val="10.0"/>
      </rPr>
      <t>）</t>
    </r>
  </si>
  <si>
    <t>★ この金額が割増計算の基礎</t>
  </si>
  <si>
    <r>
      <rPr>
        <rFont val="Arial"/>
        <b/>
        <color rgb="FFFFFFFF"/>
        <sz val="12.0"/>
      </rPr>
      <t xml:space="preserve">STEP2  </t>
    </r>
    <r>
      <rPr>
        <rFont val="Noto Sans CJK SC"/>
        <b/>
        <color rgb="FFFFFFFF"/>
        <sz val="12.0"/>
      </rPr>
      <t>残業時間の入力（当月分）</t>
    </r>
  </si>
  <si>
    <r>
      <rPr>
        <rFont val="Noto Sans CJK SC"/>
        <b/>
        <color rgb="FF2C5F8A"/>
        <sz val="10.0"/>
      </rPr>
      <t>⑧ 時間外労働（</t>
    </r>
    <r>
      <rPr>
        <rFont val="Arial"/>
        <b/>
        <color rgb="FF2C5F8A"/>
        <sz val="10.0"/>
      </rPr>
      <t>60</t>
    </r>
    <r>
      <rPr>
        <rFont val="Noto Sans CJK SC"/>
        <b/>
        <color rgb="FF2C5F8A"/>
        <sz val="10.0"/>
      </rPr>
      <t>時間以内）</t>
    </r>
  </si>
  <si>
    <r>
      <rPr>
        <rFont val="Noto Sans CJK SC"/>
        <color rgb="FF666666"/>
        <sz val="9.0"/>
      </rPr>
      <t>法定労働時間超の残業（上限</t>
    </r>
    <r>
      <rPr>
        <rFont val="Arial"/>
        <color rgb="FF666666"/>
        <sz val="9.0"/>
      </rPr>
      <t>60h</t>
    </r>
    <r>
      <rPr>
        <rFont val="Noto Sans CJK SC"/>
        <color rgb="FF666666"/>
        <sz val="9.0"/>
      </rPr>
      <t>）</t>
    </r>
  </si>
  <si>
    <r>
      <rPr>
        <rFont val="Noto Sans CJK SC"/>
        <b/>
        <color rgb="FF2C5F8A"/>
        <sz val="10.0"/>
      </rPr>
      <t>⑨ 時間外労働（</t>
    </r>
    <r>
      <rPr>
        <rFont val="Arial"/>
        <b/>
        <color rgb="FF2C5F8A"/>
        <sz val="10.0"/>
      </rPr>
      <t>60</t>
    </r>
    <r>
      <rPr>
        <rFont val="Noto Sans CJK SC"/>
        <b/>
        <color rgb="FF2C5F8A"/>
        <sz val="10.0"/>
      </rPr>
      <t>時間超の部分）</t>
    </r>
  </si>
  <si>
    <r>
      <rPr>
        <rFont val="Arial"/>
        <color rgb="FF666666"/>
        <sz val="9.0"/>
      </rPr>
      <t>60</t>
    </r>
    <r>
      <rPr>
        <rFont val="Noto Sans CJK SC"/>
        <color rgb="FF666666"/>
        <sz val="9.0"/>
      </rPr>
      <t>時間を超えた分のみ入力</t>
    </r>
  </si>
  <si>
    <r>
      <rPr>
        <rFont val="Noto Sans CJK SC"/>
        <b/>
        <color rgb="FF2C5F8A"/>
        <sz val="10.0"/>
      </rPr>
      <t>⑩ うち深夜時間帯（</t>
    </r>
    <r>
      <rPr>
        <rFont val="Arial"/>
        <b/>
        <color rgb="FF2C5F8A"/>
        <sz val="10.0"/>
      </rPr>
      <t>22</t>
    </r>
    <r>
      <rPr>
        <rFont val="Noto Sans CJK SC"/>
        <b/>
        <color rgb="FF2C5F8A"/>
        <sz val="10.0"/>
      </rPr>
      <t>時〜翌</t>
    </r>
    <r>
      <rPr>
        <rFont val="Arial"/>
        <b/>
        <color rgb="FF2C5F8A"/>
        <sz val="10.0"/>
      </rPr>
      <t>5</t>
    </r>
    <r>
      <rPr>
        <rFont val="Noto Sans CJK SC"/>
        <b/>
        <color rgb="FF2C5F8A"/>
        <sz val="10.0"/>
      </rPr>
      <t>時）</t>
    </r>
  </si>
  <si>
    <r>
      <rPr>
        <rFont val="Arial"/>
        <color rgb="FF666666"/>
        <sz val="9.0"/>
      </rPr>
      <t>⑧+⑨</t>
    </r>
    <r>
      <rPr>
        <rFont val="Noto Sans CJK SC"/>
        <color rgb="FF666666"/>
        <sz val="9.0"/>
      </rPr>
      <t>のうち深夜に該当する時間</t>
    </r>
  </si>
  <si>
    <t>⑪ 法定休日労働</t>
  </si>
  <si>
    <r>
      <rPr>
        <rFont val="Arial"/>
        <b/>
        <color rgb="FFC62828"/>
        <sz val="9.0"/>
      </rPr>
      <t>※ 60</t>
    </r>
    <r>
      <rPr>
        <rFont val="Noto Sans CJK SC"/>
        <b/>
        <color rgb="FFC62828"/>
        <sz val="9.0"/>
      </rPr>
      <t>時間のカウントに含めない</t>
    </r>
  </si>
  <si>
    <t>⑫ 法定休日のうち深夜時間帯</t>
  </si>
  <si>
    <t>⑪のうち深夜に該当する時間</t>
  </si>
  <si>
    <r>
      <rPr>
        <rFont val="Arial"/>
        <b/>
        <color rgb="FFFFFFFF"/>
        <sz val="12.0"/>
      </rPr>
      <t xml:space="preserve">STEP3  </t>
    </r>
    <r>
      <rPr>
        <rFont val="Noto Sans CJK SC"/>
        <b/>
        <color rgb="FFFFFFFF"/>
        <sz val="12.0"/>
      </rPr>
      <t>割増賃金の計算結果</t>
    </r>
  </si>
  <si>
    <t>区分</t>
  </si>
  <si>
    <t>計算式</t>
  </si>
  <si>
    <t>金額</t>
  </si>
  <si>
    <r>
      <rPr>
        <rFont val="Arial"/>
        <b/>
        <color rgb="FF2C5F8A"/>
        <sz val="10.0"/>
      </rPr>
      <t xml:space="preserve">A. </t>
    </r>
    <r>
      <rPr>
        <rFont val="Noto Sans CJK SC"/>
        <b/>
        <color rgb="FF2C5F8A"/>
        <sz val="10.0"/>
      </rPr>
      <t>時間外（</t>
    </r>
    <r>
      <rPr>
        <rFont val="Arial"/>
        <b/>
        <color rgb="FF2C5F8A"/>
        <sz val="10.0"/>
      </rPr>
      <t>60h</t>
    </r>
    <r>
      <rPr>
        <rFont val="Noto Sans CJK SC"/>
        <b/>
        <color rgb="FF2C5F8A"/>
        <sz val="10.0"/>
      </rPr>
      <t>以内）</t>
    </r>
    <r>
      <rPr>
        <rFont val="Arial"/>
        <b/>
        <color rgb="FF2C5F8A"/>
        <sz val="10.0"/>
      </rPr>
      <t>×1.25</t>
    </r>
  </si>
  <si>
    <r>
      <rPr>
        <rFont val="Noto Sans CJK SC"/>
        <color rgb="FF666666"/>
        <sz val="9.0"/>
      </rPr>
      <t>基礎時給</t>
    </r>
    <r>
      <rPr>
        <rFont val="Arial"/>
        <color rgb="FF666666"/>
        <sz val="9.0"/>
      </rPr>
      <t>×⑧×1.25</t>
    </r>
  </si>
  <si>
    <r>
      <rPr>
        <rFont val="Arial"/>
        <b/>
        <color rgb="FF2C5F8A"/>
        <sz val="10.0"/>
      </rPr>
      <t xml:space="preserve">B. </t>
    </r>
    <r>
      <rPr>
        <rFont val="Noto Sans CJK SC"/>
        <b/>
        <color rgb="FF2C5F8A"/>
        <sz val="10.0"/>
      </rPr>
      <t>時間外（</t>
    </r>
    <r>
      <rPr>
        <rFont val="Arial"/>
        <b/>
        <color rgb="FF2C5F8A"/>
        <sz val="10.0"/>
      </rPr>
      <t>60h</t>
    </r>
    <r>
      <rPr>
        <rFont val="Noto Sans CJK SC"/>
        <b/>
        <color rgb="FF2C5F8A"/>
        <sz val="10.0"/>
      </rPr>
      <t>超）</t>
    </r>
    <r>
      <rPr>
        <rFont val="Arial"/>
        <b/>
        <color rgb="FF2C5F8A"/>
        <sz val="10.0"/>
      </rPr>
      <t>×1.50</t>
    </r>
  </si>
  <si>
    <r>
      <rPr>
        <rFont val="Noto Sans CJK SC"/>
        <color rgb="FF666666"/>
        <sz val="9.0"/>
      </rPr>
      <t>基礎時給</t>
    </r>
    <r>
      <rPr>
        <rFont val="Arial"/>
        <color rgb="FF666666"/>
        <sz val="9.0"/>
      </rPr>
      <t>×⑨×1.50</t>
    </r>
  </si>
  <si>
    <r>
      <rPr>
        <rFont val="Arial"/>
        <b/>
        <color rgb="FF2C5F8A"/>
        <sz val="10.0"/>
      </rPr>
      <t xml:space="preserve">C. </t>
    </r>
    <r>
      <rPr>
        <rFont val="Noto Sans CJK SC"/>
        <b/>
        <color rgb="FF2C5F8A"/>
        <sz val="10.0"/>
      </rPr>
      <t xml:space="preserve">深夜加算 </t>
    </r>
    <r>
      <rPr>
        <rFont val="Arial"/>
        <b/>
        <color rgb="FF2C5F8A"/>
        <sz val="10.0"/>
      </rPr>
      <t>×0.25</t>
    </r>
  </si>
  <si>
    <r>
      <rPr>
        <rFont val="Noto Sans CJK SC"/>
        <color rgb="FF666666"/>
        <sz val="9.0"/>
      </rPr>
      <t>基礎時給</t>
    </r>
    <r>
      <rPr>
        <rFont val="Arial"/>
        <color rgb="FF666666"/>
        <sz val="9.0"/>
      </rPr>
      <t>×⑩×0.25</t>
    </r>
  </si>
  <si>
    <r>
      <rPr>
        <rFont val="Arial"/>
        <b/>
        <color rgb="FF2C5F8A"/>
        <sz val="10.0"/>
      </rPr>
      <t xml:space="preserve">D. </t>
    </r>
    <r>
      <rPr>
        <rFont val="Noto Sans CJK SC"/>
        <b/>
        <color rgb="FF2C5F8A"/>
        <sz val="10.0"/>
      </rPr>
      <t xml:space="preserve">法定休日 </t>
    </r>
    <r>
      <rPr>
        <rFont val="Arial"/>
        <b/>
        <color rgb="FF2C5F8A"/>
        <sz val="10.0"/>
      </rPr>
      <t>×1.35</t>
    </r>
  </si>
  <si>
    <r>
      <rPr>
        <rFont val="Noto Sans CJK SC"/>
        <color rgb="FF666666"/>
        <sz val="9.0"/>
      </rPr>
      <t>基礎時給</t>
    </r>
    <r>
      <rPr>
        <rFont val="Arial"/>
        <color rgb="FF666666"/>
        <sz val="9.0"/>
      </rPr>
      <t>×(⑪-⑫)×1.35</t>
    </r>
  </si>
  <si>
    <r>
      <rPr>
        <rFont val="Arial"/>
        <b/>
        <color rgb="FF2C5F8A"/>
        <sz val="10.0"/>
      </rPr>
      <t xml:space="preserve">E. </t>
    </r>
    <r>
      <rPr>
        <rFont val="Noto Sans CJK SC"/>
        <b/>
        <color rgb="FF2C5F8A"/>
        <sz val="10.0"/>
      </rPr>
      <t xml:space="preserve">法定休日＋深夜 </t>
    </r>
    <r>
      <rPr>
        <rFont val="Arial"/>
        <b/>
        <color rgb="FF2C5F8A"/>
        <sz val="10.0"/>
      </rPr>
      <t>×1.60</t>
    </r>
  </si>
  <si>
    <r>
      <rPr>
        <rFont val="Noto Sans CJK SC"/>
        <color rgb="FF666666"/>
        <sz val="9.0"/>
      </rPr>
      <t>基礎時給</t>
    </r>
    <r>
      <rPr>
        <rFont val="Arial"/>
        <color rgb="FF666666"/>
        <sz val="9.0"/>
      </rPr>
      <t>×⑫×1.60</t>
    </r>
  </si>
  <si>
    <r>
      <rPr>
        <rFont val="Noto Sans CJK SC"/>
        <b/>
        <color rgb="FF2C5F8A"/>
        <sz val="10.0"/>
      </rPr>
      <t>★ 割増賃金 合計（</t>
    </r>
    <r>
      <rPr>
        <rFont val="Arial"/>
        <b/>
        <color rgb="FF2C5F8A"/>
        <sz val="10.0"/>
      </rPr>
      <t>A+B+C+D+E</t>
    </r>
    <r>
      <rPr>
        <rFont val="Noto Sans CJK SC"/>
        <b/>
        <color rgb="FF2C5F8A"/>
        <sz val="10.0"/>
      </rPr>
      <t>）</t>
    </r>
  </si>
  <si>
    <t>当月の割増賃金総額</t>
  </si>
  <si>
    <r>
      <rPr>
        <rFont val="Noto Sans CJK SC"/>
        <color rgb="FF8B4513"/>
        <sz val="9.0"/>
      </rPr>
      <t>【重要】法定休日労働は「休日労働」であり「時間外労働」ではないため、</t>
    </r>
    <r>
      <rPr>
        <rFont val="Arial"/>
        <color rgb="FF8B4513"/>
        <sz val="9.0"/>
      </rPr>
      <t>60</t>
    </r>
    <r>
      <rPr>
        <rFont val="Noto Sans CJK SC"/>
        <color rgb="FF8B4513"/>
        <sz val="9.0"/>
      </rPr>
      <t>時間のカウントに含めません（労基法</t>
    </r>
    <r>
      <rPr>
        <rFont val="Arial"/>
        <color rgb="FF8B4513"/>
        <sz val="9.0"/>
      </rPr>
      <t>37</t>
    </r>
    <r>
      <rPr>
        <rFont val="Noto Sans CJK SC"/>
        <color rgb="FF8B4513"/>
        <sz val="9.0"/>
      </rPr>
      <t>条</t>
    </r>
    <r>
      <rPr>
        <rFont val="Arial"/>
        <color rgb="FF8B4513"/>
        <sz val="9.0"/>
      </rPr>
      <t>1</t>
    </r>
    <r>
      <rPr>
        <rFont val="Noto Sans CJK SC"/>
        <color rgb="FF8B4513"/>
        <sz val="9.0"/>
      </rPr>
      <t>項</t>
    </r>
    <r>
      <rPr>
        <rFont val="Arial"/>
        <color rgb="FF8B4513"/>
        <sz val="9.0"/>
      </rPr>
      <t>3</t>
    </r>
    <r>
      <rPr>
        <rFont val="Noto Sans CJK SC"/>
        <color rgb="FF8B4513"/>
        <sz val="9.0"/>
      </rPr>
      <t>号）。⑪の時間は⑧⑨とは別にカウントしてください。</t>
    </r>
  </si>
  <si>
    <r>
      <rPr>
        <rFont val="Noto Sans CJK SC"/>
        <color rgb="FF8B4513"/>
        <sz val="9.0"/>
      </rPr>
      <t>【深夜加算の考え方】深夜時間帯（</t>
    </r>
    <r>
      <rPr>
        <rFont val="Arial"/>
        <color rgb="FF8B4513"/>
        <sz val="9.0"/>
      </rPr>
      <t>22</t>
    </r>
    <r>
      <rPr>
        <rFont val="Noto Sans CJK SC"/>
        <color rgb="FF8B4513"/>
        <sz val="9.0"/>
      </rPr>
      <t>時〜翌</t>
    </r>
    <r>
      <rPr>
        <rFont val="Arial"/>
        <color rgb="FF8B4513"/>
        <sz val="9.0"/>
      </rPr>
      <t>5</t>
    </r>
    <r>
      <rPr>
        <rFont val="Noto Sans CJK SC"/>
        <color rgb="FF8B4513"/>
        <sz val="9.0"/>
      </rPr>
      <t>時）の残業は、時間外割増（</t>
    </r>
    <r>
      <rPr>
        <rFont val="Arial"/>
        <color rgb="FF8B4513"/>
        <sz val="9.0"/>
      </rPr>
      <t>25%or50%</t>
    </r>
    <r>
      <rPr>
        <rFont val="Noto Sans CJK SC"/>
        <color rgb="FF8B4513"/>
        <sz val="9.0"/>
      </rPr>
      <t>）に加えて深夜割増</t>
    </r>
    <r>
      <rPr>
        <rFont val="Arial"/>
        <color rgb="FF8B4513"/>
        <sz val="9.0"/>
      </rPr>
      <t>25%</t>
    </r>
    <r>
      <rPr>
        <rFont val="Noto Sans CJK SC"/>
        <color rgb="FF8B4513"/>
        <sz val="9.0"/>
      </rPr>
      <t>が「加算」されます。上記の計算では、</t>
    </r>
    <r>
      <rPr>
        <rFont val="Arial"/>
        <color rgb="FF8B4513"/>
        <sz val="9.0"/>
      </rPr>
      <t>A</t>
    </r>
    <r>
      <rPr>
        <rFont val="Noto Sans CJK SC"/>
        <color rgb="FF8B4513"/>
        <sz val="9.0"/>
      </rPr>
      <t>・</t>
    </r>
    <r>
      <rPr>
        <rFont val="Arial"/>
        <color rgb="FF8B4513"/>
        <sz val="9.0"/>
      </rPr>
      <t>B</t>
    </r>
    <r>
      <rPr>
        <rFont val="Noto Sans CJK SC"/>
        <color rgb="FF8B4513"/>
        <sz val="9.0"/>
      </rPr>
      <t>で時間外割増を計算し、</t>
    </r>
    <r>
      <rPr>
        <rFont val="Arial"/>
        <color rgb="FF8B4513"/>
        <sz val="9.0"/>
      </rPr>
      <t>C</t>
    </r>
    <r>
      <rPr>
        <rFont val="Noto Sans CJK SC"/>
        <color rgb="FF8B4513"/>
        <sz val="9.0"/>
      </rPr>
      <t>で深夜加算分のみを別途計算しています。⑩には⑧⑨に含まれる深夜時間を入力してください（二重計上ではありません）。</t>
    </r>
  </si>
  <si>
    <r>
      <rPr>
        <rFont val="Noto Sans CJK SC"/>
        <b/>
        <color rgb="FF1B3A5C"/>
        <sz val="16.0"/>
      </rPr>
      <t>割増率 早見表（</t>
    </r>
    <r>
      <rPr>
        <rFont val="Arial"/>
        <b/>
        <color rgb="FF1B3A5C"/>
        <sz val="16.0"/>
      </rPr>
      <t>6</t>
    </r>
    <r>
      <rPr>
        <rFont val="Noto Sans CJK SC"/>
        <b/>
        <color rgb="FF1B3A5C"/>
        <sz val="16.0"/>
      </rPr>
      <t>パターン）</t>
    </r>
  </si>
  <si>
    <t>労基法37条・施行規則20条に基づく割増率の一覧。
すべての企業規模に適用（2023年4月〜中小企業も対象）。</t>
  </si>
  <si>
    <t>No.</t>
  </si>
  <si>
    <t>割増率</t>
  </si>
  <si>
    <t>根拠条文</t>
  </si>
  <si>
    <r>
      <rPr>
        <rFont val="Noto Sans CJK SC"/>
        <color rgb="FF333333"/>
        <sz val="10.0"/>
      </rPr>
      <t>通常の時間外労働
（月</t>
    </r>
    <r>
      <rPr>
        <rFont val="Arial"/>
        <color rgb="FF333333"/>
        <sz val="10.0"/>
      </rPr>
      <t>60</t>
    </r>
    <r>
      <rPr>
        <rFont val="Noto Sans CJK SC"/>
        <color rgb="FF333333"/>
        <sz val="10.0"/>
      </rPr>
      <t>時間以内）</t>
    </r>
  </si>
  <si>
    <r>
      <rPr>
        <rFont val="Arial"/>
        <b/>
        <color rgb="FFC62828"/>
        <sz val="11.0"/>
      </rPr>
      <t>25%</t>
    </r>
    <r>
      <rPr>
        <rFont val="Noto Sans CJK SC"/>
        <b/>
        <color rgb="FFC62828"/>
        <sz val="11.0"/>
      </rPr>
      <t>以上</t>
    </r>
  </si>
  <si>
    <r>
      <rPr>
        <rFont val="Noto Sans CJK SC"/>
        <color rgb="FF333333"/>
        <sz val="10.0"/>
      </rPr>
      <t xml:space="preserve">基礎時給 </t>
    </r>
    <r>
      <rPr>
        <rFont val="Arial"/>
        <color rgb="FF333333"/>
        <sz val="10.0"/>
      </rPr>
      <t xml:space="preserve">× </t>
    </r>
    <r>
      <rPr>
        <rFont val="Noto Sans CJK SC"/>
        <color rgb="FF333333"/>
        <sz val="10.0"/>
      </rPr>
      <t xml:space="preserve">時間外労働時間 </t>
    </r>
    <r>
      <rPr>
        <rFont val="Arial"/>
        <color rgb="FF333333"/>
        <sz val="10.0"/>
      </rPr>
      <t>× 1.25</t>
    </r>
  </si>
  <si>
    <r>
      <rPr>
        <rFont val="Noto Sans CJK SC"/>
        <color rgb="FF333333"/>
        <sz val="10.0"/>
      </rPr>
      <t>労基法</t>
    </r>
    <r>
      <rPr>
        <rFont val="Arial"/>
        <color rgb="FF333333"/>
        <sz val="10.0"/>
      </rPr>
      <t>37</t>
    </r>
    <r>
      <rPr>
        <rFont val="Noto Sans CJK SC"/>
        <color rgb="FF333333"/>
        <sz val="10.0"/>
      </rPr>
      <t>条</t>
    </r>
    <r>
      <rPr>
        <rFont val="Arial"/>
        <color rgb="FF333333"/>
        <sz val="10.0"/>
      </rPr>
      <t>1</t>
    </r>
    <r>
      <rPr>
        <rFont val="Noto Sans CJK SC"/>
        <color rgb="FF333333"/>
        <sz val="10.0"/>
      </rPr>
      <t>項</t>
    </r>
  </si>
  <si>
    <r>
      <rPr>
        <rFont val="Noto Sans CJK SC"/>
        <color rgb="FF333333"/>
        <sz val="10.0"/>
      </rPr>
      <t>月</t>
    </r>
    <r>
      <rPr>
        <rFont val="Arial"/>
        <color rgb="FF333333"/>
        <sz val="10.0"/>
      </rPr>
      <t>60</t>
    </r>
    <r>
      <rPr>
        <rFont val="Noto Sans CJK SC"/>
        <color rgb="FF333333"/>
        <sz val="10.0"/>
      </rPr>
      <t>時間超の時間外労働</t>
    </r>
  </si>
  <si>
    <r>
      <rPr>
        <rFont val="Arial"/>
        <b/>
        <color rgb="FFC62828"/>
        <sz val="11.0"/>
      </rPr>
      <t>50%</t>
    </r>
    <r>
      <rPr>
        <rFont val="Noto Sans CJK SC"/>
        <b/>
        <color rgb="FFC62828"/>
        <sz val="11.0"/>
      </rPr>
      <t>以上</t>
    </r>
  </si>
  <si>
    <r>
      <rPr>
        <rFont val="Noto Sans CJK SC"/>
        <color rgb="FF333333"/>
        <sz val="10.0"/>
      </rPr>
      <t xml:space="preserve">基礎時給 </t>
    </r>
    <r>
      <rPr>
        <rFont val="Arial"/>
        <color rgb="FF333333"/>
        <sz val="10.0"/>
      </rPr>
      <t>× 60</t>
    </r>
    <r>
      <rPr>
        <rFont val="Noto Sans CJK SC"/>
        <color rgb="FF333333"/>
        <sz val="10.0"/>
      </rPr>
      <t xml:space="preserve">時間超の時間 </t>
    </r>
    <r>
      <rPr>
        <rFont val="Arial"/>
        <color rgb="FF333333"/>
        <sz val="10.0"/>
      </rPr>
      <t>× 1.50</t>
    </r>
  </si>
  <si>
    <r>
      <rPr>
        <rFont val="Noto Sans CJK SC"/>
        <color rgb="FF333333"/>
        <sz val="10.0"/>
      </rPr>
      <t>労基法</t>
    </r>
    <r>
      <rPr>
        <rFont val="Arial"/>
        <color rgb="FF333333"/>
        <sz val="10.0"/>
      </rPr>
      <t>37</t>
    </r>
    <r>
      <rPr>
        <rFont val="Noto Sans CJK SC"/>
        <color rgb="FF333333"/>
        <sz val="10.0"/>
      </rPr>
      <t>条</t>
    </r>
    <r>
      <rPr>
        <rFont val="Arial"/>
        <color rgb="FF333333"/>
        <sz val="10.0"/>
      </rPr>
      <t>1</t>
    </r>
    <r>
      <rPr>
        <rFont val="Noto Sans CJK SC"/>
        <color rgb="FF333333"/>
        <sz val="10.0"/>
      </rPr>
      <t>項但書</t>
    </r>
  </si>
  <si>
    <r>
      <rPr>
        <rFont val="Noto Sans CJK SC"/>
        <color rgb="FF333333"/>
        <sz val="10.0"/>
      </rPr>
      <t>深夜労働
（</t>
    </r>
    <r>
      <rPr>
        <rFont val="Arial"/>
        <color rgb="FF333333"/>
        <sz val="10.0"/>
      </rPr>
      <t>22</t>
    </r>
    <r>
      <rPr>
        <rFont val="Noto Sans CJK SC"/>
        <color rgb="FF333333"/>
        <sz val="10.0"/>
      </rPr>
      <t>時〜翌</t>
    </r>
    <r>
      <rPr>
        <rFont val="Arial"/>
        <color rgb="FF333333"/>
        <sz val="10.0"/>
      </rPr>
      <t>5</t>
    </r>
    <r>
      <rPr>
        <rFont val="Noto Sans CJK SC"/>
        <color rgb="FF333333"/>
        <sz val="10.0"/>
      </rPr>
      <t>時）</t>
    </r>
  </si>
  <si>
    <r>
      <rPr>
        <rFont val="Arial"/>
        <b/>
        <color rgb="FFC62828"/>
        <sz val="11.0"/>
      </rPr>
      <t>25%</t>
    </r>
    <r>
      <rPr>
        <rFont val="Noto Sans CJK SC"/>
        <b/>
        <color rgb="FFC62828"/>
        <sz val="11.0"/>
      </rPr>
      <t>以上</t>
    </r>
  </si>
  <si>
    <r>
      <rPr>
        <rFont val="Noto Sans CJK SC"/>
        <color rgb="FF333333"/>
        <sz val="10.0"/>
      </rPr>
      <t xml:space="preserve">基礎時給 </t>
    </r>
    <r>
      <rPr>
        <rFont val="Arial"/>
        <color rgb="FF333333"/>
        <sz val="10.0"/>
      </rPr>
      <t xml:space="preserve">× </t>
    </r>
    <r>
      <rPr>
        <rFont val="Noto Sans CJK SC"/>
        <color rgb="FF333333"/>
        <sz val="10.0"/>
      </rPr>
      <t xml:space="preserve">深夜労働時間 </t>
    </r>
    <r>
      <rPr>
        <rFont val="Arial"/>
        <color rgb="FF333333"/>
        <sz val="10.0"/>
      </rPr>
      <t xml:space="preserve">× 0.25
</t>
    </r>
    <r>
      <rPr>
        <rFont val="Noto Sans CJK SC"/>
        <color rgb="FF333333"/>
        <sz val="10.0"/>
      </rPr>
      <t>（時間外割増に加算）</t>
    </r>
  </si>
  <si>
    <r>
      <rPr>
        <rFont val="Noto Sans CJK SC"/>
        <color rgb="FF333333"/>
        <sz val="10.0"/>
      </rPr>
      <t>労基法</t>
    </r>
    <r>
      <rPr>
        <rFont val="Arial"/>
        <color rgb="FF333333"/>
        <sz val="10.0"/>
      </rPr>
      <t>37</t>
    </r>
    <r>
      <rPr>
        <rFont val="Noto Sans CJK SC"/>
        <color rgb="FF333333"/>
        <sz val="10.0"/>
      </rPr>
      <t>条</t>
    </r>
    <r>
      <rPr>
        <rFont val="Arial"/>
        <color rgb="FF333333"/>
        <sz val="10.0"/>
      </rPr>
      <t>4</t>
    </r>
    <r>
      <rPr>
        <rFont val="Noto Sans CJK SC"/>
        <color rgb="FF333333"/>
        <sz val="10.0"/>
      </rPr>
      <t>項</t>
    </r>
  </si>
  <si>
    <r>
      <rPr>
        <rFont val="Noto Sans CJK SC"/>
        <color rgb="FF333333"/>
        <sz val="10.0"/>
      </rPr>
      <t>時間外労働（</t>
    </r>
    <r>
      <rPr>
        <rFont val="Arial"/>
        <color rgb="FF333333"/>
        <sz val="10.0"/>
      </rPr>
      <t>60</t>
    </r>
    <r>
      <rPr>
        <rFont val="Noto Sans CJK SC"/>
        <color rgb="FF333333"/>
        <sz val="10.0"/>
      </rPr>
      <t>時間超）
＋ 深夜労働</t>
    </r>
  </si>
  <si>
    <r>
      <rPr>
        <rFont val="Arial"/>
        <b/>
        <color rgb="FFC62828"/>
        <sz val="11.0"/>
      </rPr>
      <t>75%</t>
    </r>
    <r>
      <rPr>
        <rFont val="Noto Sans CJK SC"/>
        <b/>
        <color rgb="FFC62828"/>
        <sz val="11.0"/>
      </rPr>
      <t>以上
（</t>
    </r>
    <r>
      <rPr>
        <rFont val="Arial"/>
        <b/>
        <color rgb="FFC62828"/>
        <sz val="11.0"/>
      </rPr>
      <t>50%+25%</t>
    </r>
    <r>
      <rPr>
        <rFont val="Noto Sans CJK SC"/>
        <b/>
        <color rgb="FFC62828"/>
        <sz val="11.0"/>
      </rPr>
      <t>）</t>
    </r>
  </si>
  <si>
    <r>
      <rPr>
        <rFont val="Noto Sans CJK SC"/>
        <color rgb="FF333333"/>
        <sz val="10.0"/>
      </rPr>
      <t xml:space="preserve">基礎時給 </t>
    </r>
    <r>
      <rPr>
        <rFont val="Arial"/>
        <color rgb="FF333333"/>
        <sz val="10.0"/>
      </rPr>
      <t xml:space="preserve">× </t>
    </r>
    <r>
      <rPr>
        <rFont val="Noto Sans CJK SC"/>
        <color rgb="FF333333"/>
        <sz val="10.0"/>
      </rPr>
      <t xml:space="preserve">該当時間 </t>
    </r>
    <r>
      <rPr>
        <rFont val="Arial"/>
        <color rgb="FF333333"/>
        <sz val="10.0"/>
      </rPr>
      <t xml:space="preserve">× 1.75
</t>
    </r>
    <r>
      <rPr>
        <rFont val="Noto Sans CJK SC"/>
        <color rgb="FF333333"/>
        <sz val="10.0"/>
      </rPr>
      <t>（</t>
    </r>
    <r>
      <rPr>
        <rFont val="Arial"/>
        <color rgb="FF333333"/>
        <sz val="10.0"/>
      </rPr>
      <t>= 1.00+0.50+0.25</t>
    </r>
    <r>
      <rPr>
        <rFont val="Noto Sans CJK SC"/>
        <color rgb="FF333333"/>
        <sz val="10.0"/>
      </rPr>
      <t>）</t>
    </r>
  </si>
  <si>
    <r>
      <rPr>
        <rFont val="Noto Sans CJK SC"/>
        <color rgb="FF333333"/>
        <sz val="10.0"/>
      </rPr>
      <t>労基法</t>
    </r>
    <r>
      <rPr>
        <rFont val="Arial"/>
        <color rgb="FF333333"/>
        <sz val="10.0"/>
      </rPr>
      <t>37</t>
    </r>
    <r>
      <rPr>
        <rFont val="Noto Sans CJK SC"/>
        <color rgb="FF333333"/>
        <sz val="10.0"/>
      </rPr>
      <t>条</t>
    </r>
    <r>
      <rPr>
        <rFont val="Arial"/>
        <color rgb="FF333333"/>
        <sz val="10.0"/>
      </rPr>
      <t>1</t>
    </r>
    <r>
      <rPr>
        <rFont val="Noto Sans CJK SC"/>
        <color rgb="FF333333"/>
        <sz val="10.0"/>
      </rPr>
      <t>項但書
＋同条</t>
    </r>
    <r>
      <rPr>
        <rFont val="Arial"/>
        <color rgb="FF333333"/>
        <sz val="10.0"/>
      </rPr>
      <t>4</t>
    </r>
    <r>
      <rPr>
        <rFont val="Noto Sans CJK SC"/>
        <color rgb="FF333333"/>
        <sz val="10.0"/>
      </rPr>
      <t>項</t>
    </r>
  </si>
  <si>
    <t>法定休日労働</t>
  </si>
  <si>
    <r>
      <rPr>
        <rFont val="Arial"/>
        <b/>
        <color rgb="FFC62828"/>
        <sz val="11.0"/>
      </rPr>
      <t>35%</t>
    </r>
    <r>
      <rPr>
        <rFont val="Noto Sans CJK SC"/>
        <b/>
        <color rgb="FFC62828"/>
        <sz val="11.0"/>
      </rPr>
      <t>以上</t>
    </r>
  </si>
  <si>
    <r>
      <rPr>
        <rFont val="Noto Sans CJK SC"/>
        <color rgb="FF333333"/>
        <sz val="10.0"/>
      </rPr>
      <t xml:space="preserve">基礎時給 </t>
    </r>
    <r>
      <rPr>
        <rFont val="Arial"/>
        <color rgb="FF333333"/>
        <sz val="10.0"/>
      </rPr>
      <t xml:space="preserve">× </t>
    </r>
    <r>
      <rPr>
        <rFont val="Noto Sans CJK SC"/>
        <color rgb="FF333333"/>
        <sz val="10.0"/>
      </rPr>
      <t xml:space="preserve">休日労働時間 </t>
    </r>
    <r>
      <rPr>
        <rFont val="Arial"/>
        <color rgb="FF333333"/>
        <sz val="10.0"/>
      </rPr>
      <t>× 1.35</t>
    </r>
  </si>
  <si>
    <r>
      <rPr>
        <rFont val="Noto Sans CJK SC"/>
        <color rgb="FF333333"/>
        <sz val="10.0"/>
      </rPr>
      <t>労基法</t>
    </r>
    <r>
      <rPr>
        <rFont val="Arial"/>
        <color rgb="FF333333"/>
        <sz val="10.0"/>
      </rPr>
      <t>37</t>
    </r>
    <r>
      <rPr>
        <rFont val="Noto Sans CJK SC"/>
        <color rgb="FF333333"/>
        <sz val="10.0"/>
      </rPr>
      <t>条</t>
    </r>
    <r>
      <rPr>
        <rFont val="Arial"/>
        <color rgb="FF333333"/>
        <sz val="10.0"/>
      </rPr>
      <t>1</t>
    </r>
    <r>
      <rPr>
        <rFont val="Noto Sans CJK SC"/>
        <color rgb="FF333333"/>
        <sz val="10.0"/>
      </rPr>
      <t>項</t>
    </r>
    <r>
      <rPr>
        <rFont val="Arial"/>
        <color rgb="FF333333"/>
        <sz val="10.0"/>
      </rPr>
      <t>3</t>
    </r>
    <r>
      <rPr>
        <rFont val="Noto Sans CJK SC"/>
        <color rgb="FF333333"/>
        <sz val="10.0"/>
      </rPr>
      <t>号</t>
    </r>
  </si>
  <si>
    <t>法定休日労働
＋ 深夜労働</t>
  </si>
  <si>
    <r>
      <rPr>
        <rFont val="Arial"/>
        <b/>
        <color rgb="FFC62828"/>
        <sz val="11.0"/>
      </rPr>
      <t>60%</t>
    </r>
    <r>
      <rPr>
        <rFont val="Noto Sans CJK SC"/>
        <b/>
        <color rgb="FFC62828"/>
        <sz val="11.0"/>
      </rPr>
      <t>以上
（</t>
    </r>
    <r>
      <rPr>
        <rFont val="Arial"/>
        <b/>
        <color rgb="FFC62828"/>
        <sz val="11.0"/>
      </rPr>
      <t>35%+25%</t>
    </r>
    <r>
      <rPr>
        <rFont val="Noto Sans CJK SC"/>
        <b/>
        <color rgb="FFC62828"/>
        <sz val="11.0"/>
      </rPr>
      <t>）</t>
    </r>
  </si>
  <si>
    <r>
      <rPr>
        <rFont val="Noto Sans CJK SC"/>
        <color rgb="FF333333"/>
        <sz val="10.0"/>
      </rPr>
      <t xml:space="preserve">基礎時給 </t>
    </r>
    <r>
      <rPr>
        <rFont val="Arial"/>
        <color rgb="FF333333"/>
        <sz val="10.0"/>
      </rPr>
      <t xml:space="preserve">× </t>
    </r>
    <r>
      <rPr>
        <rFont val="Noto Sans CJK SC"/>
        <color rgb="FF333333"/>
        <sz val="10.0"/>
      </rPr>
      <t xml:space="preserve">該当時間 </t>
    </r>
    <r>
      <rPr>
        <rFont val="Arial"/>
        <color rgb="FF333333"/>
        <sz val="10.0"/>
      </rPr>
      <t xml:space="preserve">× 1.60
</t>
    </r>
    <r>
      <rPr>
        <rFont val="Noto Sans CJK SC"/>
        <color rgb="FF333333"/>
        <sz val="10.0"/>
      </rPr>
      <t>（</t>
    </r>
    <r>
      <rPr>
        <rFont val="Arial"/>
        <color rgb="FF333333"/>
        <sz val="10.0"/>
      </rPr>
      <t>= 1.00+0.35+0.25</t>
    </r>
    <r>
      <rPr>
        <rFont val="Noto Sans CJK SC"/>
        <color rgb="FF333333"/>
        <sz val="10.0"/>
      </rPr>
      <t>）</t>
    </r>
  </si>
  <si>
    <r>
      <rPr>
        <rFont val="Noto Sans CJK SC"/>
        <color rgb="FF333333"/>
        <sz val="10.0"/>
      </rPr>
      <t>労基法</t>
    </r>
    <r>
      <rPr>
        <rFont val="Arial"/>
        <color rgb="FF333333"/>
        <sz val="10.0"/>
      </rPr>
      <t>37</t>
    </r>
    <r>
      <rPr>
        <rFont val="Noto Sans CJK SC"/>
        <color rgb="FF333333"/>
        <sz val="10.0"/>
      </rPr>
      <t>条</t>
    </r>
    <r>
      <rPr>
        <rFont val="Arial"/>
        <color rgb="FF333333"/>
        <sz val="10.0"/>
      </rPr>
      <t>1</t>
    </r>
    <r>
      <rPr>
        <rFont val="Noto Sans CJK SC"/>
        <color rgb="FF333333"/>
        <sz val="10.0"/>
      </rPr>
      <t>項</t>
    </r>
    <r>
      <rPr>
        <rFont val="Arial"/>
        <color rgb="FF333333"/>
        <sz val="10.0"/>
      </rPr>
      <t>3</t>
    </r>
    <r>
      <rPr>
        <rFont val="Noto Sans CJK SC"/>
        <color rgb="FF333333"/>
        <sz val="10.0"/>
      </rPr>
      <t>号
＋同条</t>
    </r>
    <r>
      <rPr>
        <rFont val="Arial"/>
        <color rgb="FF333333"/>
        <sz val="10.0"/>
      </rPr>
      <t>4</t>
    </r>
    <r>
      <rPr>
        <rFont val="Noto Sans CJK SC"/>
        <color rgb="FF333333"/>
        <sz val="10.0"/>
      </rPr>
      <t>項</t>
    </r>
  </si>
  <si>
    <r>
      <rPr>
        <rFont val="Noto Sans CJK SC"/>
        <color rgb="FF8B4513"/>
        <sz val="9.0"/>
      </rPr>
      <t>【注意</t>
    </r>
    <r>
      <rPr>
        <rFont val="Arial"/>
        <color rgb="FF8B4513"/>
        <sz val="9.0"/>
      </rPr>
      <t>1</t>
    </r>
    <r>
      <rPr>
        <rFont val="Noto Sans CJK SC"/>
        <color rgb="FF8B4513"/>
        <sz val="9.0"/>
      </rPr>
      <t>】法定休日労働は「時間外労働」ではないため、月</t>
    </r>
    <r>
      <rPr>
        <rFont val="Arial"/>
        <color rgb="FF8B4513"/>
        <sz val="9.0"/>
      </rPr>
      <t>60</t>
    </r>
    <r>
      <rPr>
        <rFont val="Noto Sans CJK SC"/>
        <color rgb="FF8B4513"/>
        <sz val="9.0"/>
      </rPr>
      <t>時間のカウントに含めない。法定休日に</t>
    </r>
    <r>
      <rPr>
        <rFont val="Arial"/>
        <color rgb="FF8B4513"/>
        <sz val="9.0"/>
      </rPr>
      <t>8</t>
    </r>
    <r>
      <rPr>
        <rFont val="Noto Sans CJK SC"/>
        <color rgb="FF8B4513"/>
        <sz val="9.0"/>
      </rPr>
      <t>時間を超えて働いても「休日労働＝</t>
    </r>
    <r>
      <rPr>
        <rFont val="Arial"/>
        <color rgb="FF8B4513"/>
        <sz val="9.0"/>
      </rPr>
      <t>35%</t>
    </r>
    <r>
      <rPr>
        <rFont val="Noto Sans CJK SC"/>
        <color rgb="FF8B4513"/>
        <sz val="9.0"/>
      </rPr>
      <t>」のまま（</t>
    </r>
    <r>
      <rPr>
        <rFont val="Arial"/>
        <color rgb="FF8B4513"/>
        <sz val="9.0"/>
      </rPr>
      <t>60</t>
    </r>
    <r>
      <rPr>
        <rFont val="Noto Sans CJK SC"/>
        <color rgb="FF8B4513"/>
        <sz val="9.0"/>
      </rPr>
      <t>時間超の</t>
    </r>
    <r>
      <rPr>
        <rFont val="Arial"/>
        <color rgb="FF8B4513"/>
        <sz val="9.0"/>
      </rPr>
      <t>50%</t>
    </r>
    <r>
      <rPr>
        <rFont val="Noto Sans CJK SC"/>
        <color rgb="FF8B4513"/>
        <sz val="9.0"/>
      </rPr>
      <t>は適用されない）。</t>
    </r>
  </si>
  <si>
    <r>
      <rPr>
        <rFont val="Noto Sans CJK SC"/>
        <color rgb="FF8B4513"/>
        <sz val="9.0"/>
      </rPr>
      <t>【注意</t>
    </r>
    <r>
      <rPr>
        <rFont val="Arial"/>
        <color rgb="FF8B4513"/>
        <sz val="9.0"/>
      </rPr>
      <t>2</t>
    </r>
    <r>
      <rPr>
        <rFont val="Noto Sans CJK SC"/>
        <color rgb="FF8B4513"/>
        <sz val="9.0"/>
      </rPr>
      <t>】所定休日（法定外休日）の労働は「時間外労働」として扱われるため、</t>
    </r>
    <r>
      <rPr>
        <rFont val="Arial"/>
        <color rgb="FF8B4513"/>
        <sz val="9.0"/>
      </rPr>
      <t>60</t>
    </r>
    <r>
      <rPr>
        <rFont val="Noto Sans CJK SC"/>
        <color rgb="FF8B4513"/>
        <sz val="9.0"/>
      </rPr>
      <t>時間のカウントに含まれる。法定休日と所定休日の区別が重要。</t>
    </r>
  </si>
  <si>
    <t>代替休暇の計算方法</t>
  </si>
  <si>
    <t>月60時間超の時間外労働について、引き上げ分の割増賃金の代わりに有給の休暇を付与する制度
（労基法37条3項）。</t>
  </si>
  <si>
    <t>■ 代替休暇の基本ルール</t>
  </si>
  <si>
    <r>
      <rPr>
        <rFont val="Noto Sans CJK SC"/>
        <color rgb="FF333333"/>
        <sz val="10.0"/>
      </rPr>
      <t>・対象：月</t>
    </r>
    <r>
      <rPr>
        <rFont val="Arial"/>
        <color rgb="FF333333"/>
        <sz val="10.0"/>
      </rPr>
      <t>60</t>
    </r>
    <r>
      <rPr>
        <rFont val="Noto Sans CJK SC"/>
        <color rgb="FF333333"/>
        <sz val="10.0"/>
      </rPr>
      <t>時間を超える時間外労働に対する割増率の「引き上げ分」のみ（</t>
    </r>
    <r>
      <rPr>
        <rFont val="Arial"/>
        <color rgb="FF333333"/>
        <sz val="10.0"/>
      </rPr>
      <t>25%→50%</t>
    </r>
    <r>
      <rPr>
        <rFont val="Noto Sans CJK SC"/>
        <color rgb="FF333333"/>
        <sz val="10.0"/>
      </rPr>
      <t>の差額</t>
    </r>
    <r>
      <rPr>
        <rFont val="Arial"/>
        <color rgb="FF333333"/>
        <sz val="10.0"/>
      </rPr>
      <t>25%</t>
    </r>
    <r>
      <rPr>
        <rFont val="Noto Sans CJK SC"/>
        <color rgb="FF333333"/>
        <sz val="10.0"/>
      </rPr>
      <t>分）</t>
    </r>
  </si>
  <si>
    <r>
      <rPr>
        <rFont val="Noto Sans CJK SC"/>
        <color rgb="FF333333"/>
        <sz val="10.0"/>
      </rPr>
      <t>・</t>
    </r>
    <r>
      <rPr>
        <rFont val="Arial"/>
        <color rgb="FF333333"/>
        <sz val="10.0"/>
      </rPr>
      <t>60</t>
    </r>
    <r>
      <rPr>
        <rFont val="Noto Sans CJK SC"/>
        <color rgb="FF333333"/>
        <sz val="10.0"/>
      </rPr>
      <t>時間以内の割増賃金（</t>
    </r>
    <r>
      <rPr>
        <rFont val="Arial"/>
        <color rgb="FF333333"/>
        <sz val="10.0"/>
      </rPr>
      <t>25%</t>
    </r>
    <r>
      <rPr>
        <rFont val="Noto Sans CJK SC"/>
        <color rgb="FF333333"/>
        <sz val="10.0"/>
      </rPr>
      <t>分）は必ず金銭で支払う必要がある（代替休暇にできない）</t>
    </r>
  </si>
  <si>
    <t>・導入には労使協定の締結が必要（届出は不要）</t>
  </si>
  <si>
    <t>・労働者が代替休暇を取得するかどうかは本人の意思に委ねられ、取得を強制できない</t>
  </si>
  <si>
    <t>・代替休暇を取得しなかった場合は、引き上げ分の割増賃金を金銭で支払う</t>
  </si>
  <si>
    <r>
      <rPr>
        <rFont val="Noto Sans CJK SC"/>
        <color rgb="FF333333"/>
        <sz val="10.0"/>
      </rPr>
      <t>・代替休暇は、</t>
    </r>
    <r>
      <rPr>
        <rFont val="Arial"/>
        <color rgb="FF333333"/>
        <sz val="10.0"/>
      </rPr>
      <t>60</t>
    </r>
    <r>
      <rPr>
        <rFont val="Noto Sans CJK SC"/>
        <color rgb="FF333333"/>
        <sz val="10.0"/>
      </rPr>
      <t>時間超の時間外労働が行われた月の末日の翌日から</t>
    </r>
    <r>
      <rPr>
        <rFont val="Arial"/>
        <color rgb="FF333333"/>
        <sz val="10.0"/>
      </rPr>
      <t>2</t>
    </r>
    <r>
      <rPr>
        <rFont val="Noto Sans CJK SC"/>
        <color rgb="FF333333"/>
        <sz val="10.0"/>
      </rPr>
      <t>か月以内に付与</t>
    </r>
  </si>
  <si>
    <t>■ 代替休暇の時間数の計算</t>
  </si>
  <si>
    <r>
      <rPr>
        <rFont val="Noto Sans CJK SC"/>
        <b/>
        <color rgb="FF333333"/>
        <sz val="11.0"/>
      </rPr>
      <t xml:space="preserve">代替休暇の時間数 ＝ </t>
    </r>
    <r>
      <rPr>
        <rFont val="Arial"/>
        <b/>
        <color rgb="FF333333"/>
        <sz val="11.0"/>
      </rPr>
      <t>60</t>
    </r>
    <r>
      <rPr>
        <rFont val="Noto Sans CJK SC"/>
        <b/>
        <color rgb="FF333333"/>
        <sz val="11.0"/>
      </rPr>
      <t xml:space="preserve">時間超の時間外労働時間 </t>
    </r>
    <r>
      <rPr>
        <rFont val="Arial"/>
        <b/>
        <color rgb="FF333333"/>
        <sz val="11.0"/>
      </rPr>
      <t xml:space="preserve">× </t>
    </r>
    <r>
      <rPr>
        <rFont val="Noto Sans CJK SC"/>
        <b/>
        <color rgb="FF333333"/>
        <sz val="11.0"/>
      </rPr>
      <t>換算率</t>
    </r>
  </si>
  <si>
    <r>
      <rPr>
        <rFont val="Noto Sans CJK SC"/>
        <color rgb="FF333333"/>
        <sz val="10.0"/>
      </rPr>
      <t xml:space="preserve">換算率 ＝ 代替休暇を取得しなかった場合の割増賃金率 − 代替休暇を取得した場合の割増賃金率
　　　＝ </t>
    </r>
    <r>
      <rPr>
        <rFont val="Arial"/>
        <color rgb="FF333333"/>
        <sz val="10.0"/>
      </rPr>
      <t xml:space="preserve">50% − 25% </t>
    </r>
    <r>
      <rPr>
        <rFont val="Noto Sans CJK SC"/>
        <color rgb="FF333333"/>
        <sz val="10.0"/>
      </rPr>
      <t xml:space="preserve">＝ </t>
    </r>
    <r>
      <rPr>
        <rFont val="Arial"/>
        <color rgb="FF333333"/>
        <sz val="10.0"/>
      </rPr>
      <t>25%</t>
    </r>
    <r>
      <rPr>
        <rFont val="Noto Sans CJK SC"/>
        <color rgb="FF333333"/>
        <sz val="10.0"/>
      </rPr>
      <t>（法定最低ラインの場合）</t>
    </r>
  </si>
  <si>
    <t>■ 計算例</t>
  </si>
  <si>
    <t>項目</t>
  </si>
  <si>
    <t>値</t>
  </si>
  <si>
    <t>備考</t>
  </si>
  <si>
    <r>
      <rPr>
        <rFont val="Arial"/>
        <color rgb="FF333333"/>
        <sz val="10.0"/>
      </rPr>
      <t>60</t>
    </r>
    <r>
      <rPr>
        <rFont val="Noto Sans CJK SC"/>
        <color rgb="FF333333"/>
        <sz val="10.0"/>
      </rPr>
      <t>時間超の時間外労働</t>
    </r>
  </si>
  <si>
    <r>
      <rPr>
        <rFont val="Arial"/>
        <color rgb="FF333333"/>
        <sz val="10.0"/>
      </rPr>
      <t>20</t>
    </r>
    <r>
      <rPr>
        <rFont val="Noto Sans CJK SC"/>
        <color rgb="FF333333"/>
        <sz val="10.0"/>
      </rPr>
      <t>時間</t>
    </r>
  </si>
  <si>
    <r>
      <rPr>
        <rFont val="Noto Sans CJK SC"/>
        <color rgb="FF333333"/>
        <sz val="10.0"/>
      </rPr>
      <t>月</t>
    </r>
    <r>
      <rPr>
        <rFont val="Arial"/>
        <color rgb="FF333333"/>
        <sz val="10.0"/>
      </rPr>
      <t>80</t>
    </r>
    <r>
      <rPr>
        <rFont val="Noto Sans CJK SC"/>
        <color rgb="FF333333"/>
        <sz val="10.0"/>
      </rPr>
      <t>時間残業した場合（</t>
    </r>
    <r>
      <rPr>
        <rFont val="Arial"/>
        <color rgb="FF333333"/>
        <sz val="10.0"/>
      </rPr>
      <t>80−60</t>
    </r>
    <r>
      <rPr>
        <rFont val="Noto Sans CJK SC"/>
        <color rgb="FF333333"/>
        <sz val="10.0"/>
      </rPr>
      <t>＝</t>
    </r>
    <r>
      <rPr>
        <rFont val="Arial"/>
        <color rgb="FF333333"/>
        <sz val="10.0"/>
      </rPr>
      <t>20h</t>
    </r>
    <r>
      <rPr>
        <rFont val="Noto Sans CJK SC"/>
        <color rgb="FF333333"/>
        <sz val="10.0"/>
      </rPr>
      <t>）</t>
    </r>
  </si>
  <si>
    <t>代替休暇なしの割増率</t>
  </si>
  <si>
    <t>50%</t>
  </si>
  <si>
    <r>
      <rPr>
        <rFont val="Noto Sans CJK SC"/>
        <color rgb="FF333333"/>
        <sz val="10.0"/>
      </rPr>
      <t>労基法</t>
    </r>
    <r>
      <rPr>
        <rFont val="Arial"/>
        <color rgb="FF333333"/>
        <sz val="10.0"/>
      </rPr>
      <t>37</t>
    </r>
    <r>
      <rPr>
        <rFont val="Noto Sans CJK SC"/>
        <color rgb="FF333333"/>
        <sz val="10.0"/>
      </rPr>
      <t>条</t>
    </r>
    <r>
      <rPr>
        <rFont val="Arial"/>
        <color rgb="FF333333"/>
        <sz val="10.0"/>
      </rPr>
      <t>1</t>
    </r>
    <r>
      <rPr>
        <rFont val="Noto Sans CJK SC"/>
        <color rgb="FF333333"/>
        <sz val="10.0"/>
      </rPr>
      <t>項但書</t>
    </r>
  </si>
  <si>
    <t>代替休暇ありの割増率</t>
  </si>
  <si>
    <t>25%</t>
  </si>
  <si>
    <t>引き上げ分を休暇に代替</t>
  </si>
  <si>
    <t>換算率</t>
  </si>
  <si>
    <r>
      <rPr>
        <rFont val="Arial"/>
        <color rgb="FF333333"/>
        <sz val="10.0"/>
      </rPr>
      <t xml:space="preserve">50% − 25% </t>
    </r>
    <r>
      <rPr>
        <rFont val="Noto Sans CJK SC"/>
        <color rgb="FF333333"/>
        <sz val="10.0"/>
      </rPr>
      <t xml:space="preserve">＝ </t>
    </r>
    <r>
      <rPr>
        <rFont val="Arial"/>
        <color rgb="FF333333"/>
        <sz val="10.0"/>
      </rPr>
      <t>25%</t>
    </r>
  </si>
  <si>
    <t>代替休暇の時間数</t>
  </si>
  <si>
    <r>
      <rPr>
        <rFont val="Arial"/>
        <color rgb="FF333333"/>
        <sz val="10.0"/>
      </rPr>
      <t>5</t>
    </r>
    <r>
      <rPr>
        <rFont val="Noto Sans CJK SC"/>
        <color rgb="FF333333"/>
        <sz val="10.0"/>
      </rPr>
      <t>時間</t>
    </r>
  </si>
  <si>
    <r>
      <rPr>
        <rFont val="Arial"/>
        <color rgb="FF333333"/>
        <sz val="10.0"/>
      </rPr>
      <t>20</t>
    </r>
    <r>
      <rPr>
        <rFont val="Noto Sans CJK SC"/>
        <color rgb="FF333333"/>
        <sz val="10.0"/>
      </rPr>
      <t xml:space="preserve">時間 </t>
    </r>
    <r>
      <rPr>
        <rFont val="Arial"/>
        <color rgb="FF333333"/>
        <sz val="10.0"/>
      </rPr>
      <t xml:space="preserve">× 25% </t>
    </r>
    <r>
      <rPr>
        <rFont val="Noto Sans CJK SC"/>
        <color rgb="FF333333"/>
        <sz val="10.0"/>
      </rPr>
      <t xml:space="preserve">＝ </t>
    </r>
    <r>
      <rPr>
        <rFont val="Arial"/>
        <color rgb="FF333333"/>
        <sz val="10.0"/>
      </rPr>
      <t>5</t>
    </r>
    <r>
      <rPr>
        <rFont val="Noto Sans CJK SC"/>
        <color rgb="FF333333"/>
        <sz val="10.0"/>
      </rPr>
      <t>時間</t>
    </r>
  </si>
  <si>
    <r>
      <rPr>
        <rFont val="Noto Sans CJK SC"/>
        <color rgb="FF8B4513"/>
        <sz val="9.0"/>
      </rPr>
      <t>【注意】代替休暇は</t>
    </r>
    <r>
      <rPr>
        <rFont val="Arial"/>
        <color rgb="FF8B4513"/>
        <sz val="9.0"/>
      </rPr>
      <t>1</t>
    </r>
    <r>
      <rPr>
        <rFont val="Noto Sans CJK SC"/>
        <color rgb="FF8B4513"/>
        <sz val="9.0"/>
      </rPr>
      <t>日または半日単位で付与。端数が出た場合は、他の有給休暇と合わせて付与するか、金銭で支払う。なお、年次有給休暇とは別枠の特別な有給休暇として扱う。</t>
    </r>
  </si>
  <si>
    <t>免責事項</t>
  </si>
  <si>
    <r>
      <rPr>
        <rFont val="Arial"/>
        <b/>
        <color rgb="FF333333"/>
        <sz val="11.0"/>
      </rPr>
      <t xml:space="preserve">1. </t>
    </r>
    <r>
      <rPr>
        <rFont val="Noto Sans CJK SC"/>
        <b/>
        <color rgb="FF333333"/>
        <sz val="11.0"/>
      </rPr>
      <t>法的アドバイスではありません</t>
    </r>
  </si>
  <si>
    <t>本シートは人事・労務業務の参考資料として作成したものであり、法律上の助言や指導を目的としたものではありません。具体的な法的判断が必要な場合は、社会保険労務士・弁護士等の専門家にご相談ください。</t>
  </si>
  <si>
    <r>
      <rPr>
        <rFont val="Arial"/>
        <b/>
        <color rgb="FF333333"/>
        <sz val="11.0"/>
      </rPr>
      <t xml:space="preserve">2. </t>
    </r>
    <r>
      <rPr>
        <rFont val="Noto Sans CJK SC"/>
        <b/>
        <color rgb="FF333333"/>
        <sz val="11.0"/>
      </rPr>
      <t>計算結果は目安です</t>
    </r>
  </si>
  <si>
    <t>本シートの計算結果はあくまで参考値です。実際の割増賃金は、就業規則・賃金規程・労働協約等の定めにより異なる場合があります。変形労働時間制・フレックスタイム制・裁量労働制等を採用している場合、本シートの計算方法がそのまま適用できない場合があります。</t>
  </si>
  <si>
    <r>
      <rPr>
        <rFont val="Arial"/>
        <b/>
        <color rgb="FF333333"/>
        <sz val="11.0"/>
      </rPr>
      <t xml:space="preserve">3. </t>
    </r>
    <r>
      <rPr>
        <rFont val="Noto Sans CJK SC"/>
        <b/>
        <color rgb="FF333333"/>
        <sz val="11.0"/>
      </rPr>
      <t>法令・通達の改正により内容が変更される可能性があります</t>
    </r>
  </si>
  <si>
    <r>
      <rPr>
        <rFont val="Noto Sans CJK SC"/>
        <color rgb="FF333333"/>
        <sz val="10.0"/>
      </rPr>
      <t>本シートの内容は</t>
    </r>
    <r>
      <rPr>
        <rFont val="Arial"/>
        <color rgb="FF333333"/>
        <sz val="10.0"/>
      </rPr>
      <t>2026</t>
    </r>
    <r>
      <rPr>
        <rFont val="Noto Sans CJK SC"/>
        <color rgb="FF333333"/>
        <sz val="10.0"/>
      </rPr>
      <t>年</t>
    </r>
    <r>
      <rPr>
        <rFont val="Arial"/>
        <color rgb="FF333333"/>
        <sz val="10.0"/>
      </rPr>
      <t>5</t>
    </r>
    <r>
      <rPr>
        <rFont val="Noto Sans CJK SC"/>
        <color rgb="FF333333"/>
        <sz val="10.0"/>
      </rPr>
      <t>月時点の労働基準法・同施行規則・関連通達等に基づいています。法改正等により割増率や計算方法が変更される場合があります。最新の法令情報は、</t>
    </r>
    <r>
      <rPr>
        <rFont val="Arial"/>
        <color rgb="FF333333"/>
        <sz val="10.0"/>
      </rPr>
      <t>e-Gov</t>
    </r>
    <r>
      <rPr>
        <rFont val="Noto Sans CJK SC"/>
        <color rgb="FF333333"/>
        <sz val="10.0"/>
      </rPr>
      <t>法令検索、厚生労働省の各公式サイトでご確認ください。</t>
    </r>
  </si>
  <si>
    <r>
      <rPr>
        <rFont val="Arial"/>
        <b/>
        <color rgb="FF333333"/>
        <sz val="11.0"/>
      </rPr>
      <t xml:space="preserve">4. </t>
    </r>
    <r>
      <rPr>
        <rFont val="Noto Sans CJK SC"/>
        <b/>
        <color rgb="FF333333"/>
        <sz val="11.0"/>
      </rPr>
      <t>本シートの利用により生じた損害について責任を負いません</t>
    </r>
  </si>
  <si>
    <t>本シートの利用は利用者ご自身の責任において行ってください。本シートの情報に基づいて行われた判断・行為により生じたいかなる損害についても、作成者は一切の責任を負いません。</t>
  </si>
</sst>
</file>

<file path=xl/styles.xml><?xml version="1.0" encoding="utf-8"?>
<styleSheet xmlns="http://schemas.openxmlformats.org/spreadsheetml/2006/main" xmlns:x14ac="http://schemas.microsoft.com/office/spreadsheetml/2009/9/ac" xmlns:mc="http://schemas.openxmlformats.org/markup-compatibility/2006">
  <fonts count="31">
    <font>
      <sz val="11.0"/>
      <color theme="1"/>
      <name val="Calibri"/>
      <scheme val="minor"/>
    </font>
    <font>
      <b/>
      <sz val="18.0"/>
      <color rgb="FF1B3A5C"/>
      <name val="Noto Sans"/>
    </font>
    <font>
      <sz val="11.0"/>
      <color rgb="FF2C5F8A"/>
      <name val="Noto Sans"/>
    </font>
    <font>
      <b/>
      <sz val="12.0"/>
      <color rgb="FF1B3A5C"/>
      <name val="Noto Sans"/>
    </font>
    <font>
      <b/>
      <sz val="11.0"/>
      <color rgb="FF2C5F8A"/>
      <name val="Noto Sans"/>
    </font>
    <font>
      <sz val="10.0"/>
      <color rgb="FF333333"/>
      <name val="Noto Sans"/>
    </font>
    <font>
      <sz val="10.0"/>
      <color rgb="FF333333"/>
      <name val="Arial"/>
    </font>
    <font>
      <sz val="9.0"/>
      <color rgb="FF666666"/>
      <name val="Noto Sans"/>
    </font>
    <font>
      <b/>
      <sz val="16.0"/>
      <color rgb="FF1B3A5C"/>
      <name val="Noto Sans"/>
    </font>
    <font>
      <b/>
      <sz val="12.0"/>
      <color rgb="FFFFFFFF"/>
      <name val="Arial"/>
    </font>
    <font/>
    <font>
      <b/>
      <sz val="10.0"/>
      <color rgb="FF2C5F8A"/>
      <name val="Noto Sans"/>
    </font>
    <font>
      <b/>
      <sz val="12.0"/>
      <color rgb="FF0000FF"/>
      <name val="Arial"/>
    </font>
    <font>
      <b/>
      <sz val="11.0"/>
      <color rgb="FF000000"/>
      <name val="Arial"/>
    </font>
    <font>
      <b/>
      <sz val="10.0"/>
      <color rgb="FF2C5F8A"/>
      <name val="Arial"/>
    </font>
    <font>
      <sz val="11.0"/>
      <color rgb="FF000000"/>
      <name val="Arial"/>
    </font>
    <font>
      <b/>
      <sz val="12.0"/>
      <color rgb="FFC62828"/>
      <name val="Arial"/>
    </font>
    <font>
      <b/>
      <sz val="9.0"/>
      <color rgb="FFC62828"/>
      <name val="Noto Sans"/>
    </font>
    <font>
      <sz val="9.0"/>
      <color rgb="FF666666"/>
      <name val="Arial"/>
    </font>
    <font>
      <b/>
      <sz val="9.0"/>
      <color rgb="FFC62828"/>
      <name val="Arial"/>
    </font>
    <font>
      <b/>
      <sz val="11.0"/>
      <color rgb="FFFFFFFF"/>
      <name val="Arial"/>
    </font>
    <font>
      <b/>
      <sz val="11.0"/>
      <color rgb="FFFFFFFF"/>
      <name val="Noto Sans"/>
    </font>
    <font>
      <b/>
      <sz val="14.0"/>
      <color rgb="FFC62828"/>
      <name val="Arial"/>
    </font>
    <font>
      <b/>
      <sz val="12.0"/>
      <color rgb="FFC62828"/>
      <name val="Noto Sans"/>
    </font>
    <font>
      <b/>
      <sz val="10.0"/>
      <color rgb="FFC62828"/>
      <name val="Noto Sans"/>
    </font>
    <font>
      <sz val="9.0"/>
      <color rgb="FF8B4513"/>
      <name val="Noto Sans"/>
    </font>
    <font>
      <sz val="11.0"/>
      <color rgb="FF2C5F8A"/>
      <name val="Arial"/>
    </font>
    <font>
      <b/>
      <sz val="11.0"/>
      <color rgb="FFC62828"/>
      <name val="Arial"/>
    </font>
    <font>
      <b/>
      <sz val="12.0"/>
      <color rgb="FF6A1B9A"/>
      <name val="Noto Sans"/>
    </font>
    <font>
      <b/>
      <sz val="11.0"/>
      <color rgb="FF333333"/>
      <name val="Noto Sans"/>
    </font>
    <font>
      <b/>
      <sz val="11.0"/>
      <color rgb="FF333333"/>
      <name val="Arial"/>
    </font>
  </fonts>
  <fills count="15">
    <fill>
      <patternFill patternType="none"/>
    </fill>
    <fill>
      <patternFill patternType="lightGray"/>
    </fill>
    <fill>
      <patternFill patternType="solid">
        <fgColor rgb="FF1B3A5C"/>
        <bgColor rgb="FF1B3A5C"/>
      </patternFill>
    </fill>
    <fill>
      <patternFill patternType="solid">
        <fgColor rgb="FFD6E8F7"/>
        <bgColor rgb="FFD6E8F7"/>
      </patternFill>
    </fill>
    <fill>
      <patternFill patternType="solid">
        <fgColor rgb="FFFFFDE7"/>
        <bgColor rgb="FFFFFDE7"/>
      </patternFill>
    </fill>
    <fill>
      <patternFill patternType="solid">
        <fgColor rgb="FFFCE4EC"/>
        <bgColor rgb="FFFCE4EC"/>
      </patternFill>
    </fill>
    <fill>
      <patternFill patternType="solid">
        <fgColor rgb="FF2C5F8A"/>
        <bgColor rgb="FF2C5F8A"/>
      </patternFill>
    </fill>
    <fill>
      <patternFill patternType="solid">
        <fgColor rgb="FF2E7D32"/>
        <bgColor rgb="FF2E7D32"/>
      </patternFill>
    </fill>
    <fill>
      <patternFill patternType="solid">
        <fgColor rgb="FFE8F5E9"/>
        <bgColor rgb="FFE8F5E9"/>
      </patternFill>
    </fill>
    <fill>
      <patternFill patternType="solid">
        <fgColor rgb="FFFFF3CD"/>
        <bgColor rgb="FFFFF3CD"/>
      </patternFill>
    </fill>
    <fill>
      <patternFill patternType="solid">
        <fgColor rgb="FFEBF3FA"/>
        <bgColor rgb="FFEBF3FA"/>
      </patternFill>
    </fill>
    <fill>
      <patternFill patternType="solid">
        <fgColor rgb="FFFFF3E0"/>
        <bgColor rgb="FFFFF3E0"/>
      </patternFill>
    </fill>
    <fill>
      <patternFill patternType="solid">
        <fgColor rgb="FFE8EAF6"/>
        <bgColor rgb="FFE8EAF6"/>
      </patternFill>
    </fill>
    <fill>
      <patternFill patternType="solid">
        <fgColor rgb="FFF3E5F5"/>
        <bgColor rgb="FFF3E5F5"/>
      </patternFill>
    </fill>
    <fill>
      <patternFill patternType="solid">
        <fgColor rgb="FF6A1B9A"/>
        <bgColor rgb="FF6A1B9A"/>
      </patternFill>
    </fill>
  </fills>
  <borders count="17">
    <border/>
    <border>
      <left/>
      <top/>
      <bottom/>
    </border>
    <border>
      <top/>
      <bottom/>
    </border>
    <border>
      <right/>
      <top/>
      <bottom/>
    </border>
    <border>
      <left style="thin">
        <color rgb="FFE0E0E0"/>
      </left>
      <right style="thin">
        <color rgb="FFE0E0E0"/>
      </right>
      <top style="thin">
        <color rgb="FFE0E0E0"/>
      </top>
      <bottom style="thin">
        <color rgb="FFE0E0E0"/>
      </bottom>
    </border>
    <border>
      <left style="thin">
        <color rgb="FFE0E0E0"/>
      </left>
      <right style="thin">
        <color rgb="FFE0E0E0"/>
      </right>
      <top style="thin">
        <color rgb="FFE0E0E0"/>
      </top>
      <bottom style="medium">
        <color rgb="FF1B3A5C"/>
      </bottom>
    </border>
    <border>
      <left style="thin">
        <color rgb="FFE0E0E0"/>
      </left>
      <top style="thin">
        <color rgb="FFE0E0E0"/>
      </top>
      <bottom style="thin">
        <color rgb="FFE0E0E0"/>
      </bottom>
    </border>
    <border>
      <top style="thin">
        <color rgb="FFE0E0E0"/>
      </top>
      <bottom style="thin">
        <color rgb="FFE0E0E0"/>
      </bottom>
    </border>
    <border>
      <right/>
      <top style="thin">
        <color rgb="FFE0E0E0"/>
      </top>
      <bottom style="thin">
        <color rgb="FFE0E0E0"/>
      </bottom>
    </border>
    <border>
      <left style="thin">
        <color rgb="FFB7B7B7"/>
      </left>
      <right style="thin">
        <color rgb="FFE0E0E0"/>
      </right>
      <top style="thin">
        <color rgb="FFB7B7B7"/>
      </top>
      <bottom style="thin">
        <color rgb="FFE0E0E0"/>
      </bottom>
    </border>
    <border>
      <left style="thin">
        <color rgb="FFE0E0E0"/>
      </left>
      <right style="thin">
        <color rgb="FFE0E0E0"/>
      </right>
      <top style="thin">
        <color rgb="FFB7B7B7"/>
      </top>
      <bottom style="thin">
        <color rgb="FFE0E0E0"/>
      </bottom>
    </border>
    <border>
      <left style="thin">
        <color rgb="FFE0E0E0"/>
      </left>
      <right style="thin">
        <color rgb="FFB7B7B7"/>
      </right>
      <top style="thin">
        <color rgb="FFB7B7B7"/>
      </top>
      <bottom style="thin">
        <color rgb="FFE0E0E0"/>
      </bottom>
    </border>
    <border>
      <left style="thin">
        <color rgb="FFB7B7B7"/>
      </left>
      <right style="thin">
        <color rgb="FFE0E0E0"/>
      </right>
      <top style="thin">
        <color rgb="FFE0E0E0"/>
      </top>
      <bottom style="thin">
        <color rgb="FFE0E0E0"/>
      </bottom>
    </border>
    <border>
      <left style="thin">
        <color rgb="FFE0E0E0"/>
      </left>
      <right style="thin">
        <color rgb="FFB7B7B7"/>
      </right>
      <top style="thin">
        <color rgb="FFE0E0E0"/>
      </top>
      <bottom style="thin">
        <color rgb="FFE0E0E0"/>
      </bottom>
    </border>
    <border>
      <left style="thin">
        <color rgb="FFB7B7B7"/>
      </left>
      <right style="thin">
        <color rgb="FFE0E0E0"/>
      </right>
      <top style="thin">
        <color rgb="FFE0E0E0"/>
      </top>
      <bottom style="thin">
        <color rgb="FFB7B7B7"/>
      </bottom>
    </border>
    <border>
      <left style="thin">
        <color rgb="FFE0E0E0"/>
      </left>
      <right style="thin">
        <color rgb="FFE0E0E0"/>
      </right>
      <top style="thin">
        <color rgb="FFE0E0E0"/>
      </top>
      <bottom style="thin">
        <color rgb="FFB7B7B7"/>
      </bottom>
    </border>
    <border>
      <left style="thin">
        <color rgb="FFE0E0E0"/>
      </left>
      <right style="thin">
        <color rgb="FFB7B7B7"/>
      </right>
      <top style="thin">
        <color rgb="FFE0E0E0"/>
      </top>
      <bottom style="thin">
        <color rgb="FFB7B7B7"/>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shrinkToFit="0" vertical="bottom" wrapText="0"/>
    </xf>
    <xf borderId="0" fillId="0" fontId="3" numFmtId="0" xfId="0" applyAlignment="1" applyFont="1">
      <alignment shrinkToFit="0" vertical="bottom" wrapText="0"/>
    </xf>
    <xf borderId="0" fillId="0" fontId="4" numFmtId="0" xfId="0" applyAlignment="1" applyFont="1">
      <alignment shrinkToFit="0" vertical="bottom" wrapText="0"/>
    </xf>
    <xf borderId="0" fillId="0" fontId="5" numFmtId="0" xfId="0" applyAlignment="1" applyFont="1">
      <alignment shrinkToFit="0" vertical="bottom" wrapText="1"/>
    </xf>
    <xf borderId="0" fillId="0" fontId="6" numFmtId="0" xfId="0" applyAlignment="1" applyFont="1">
      <alignment shrinkToFit="0" vertical="bottom" wrapText="0"/>
    </xf>
    <xf borderId="0" fillId="0" fontId="5" numFmtId="0" xfId="0" applyAlignment="1" applyFont="1">
      <alignment shrinkToFit="0" vertical="bottom" wrapText="0"/>
    </xf>
    <xf borderId="0" fillId="0" fontId="6" numFmtId="0" xfId="0" applyAlignment="1" applyFont="1">
      <alignment horizontal="left" shrinkToFit="0" vertical="top" wrapText="1"/>
    </xf>
    <xf borderId="0" fillId="0" fontId="5" numFmtId="0" xfId="0" applyAlignment="1" applyFont="1">
      <alignment horizontal="left" shrinkToFit="0" vertical="top" wrapText="1"/>
    </xf>
    <xf borderId="0" fillId="0" fontId="7" numFmtId="0" xfId="0" applyAlignment="1" applyFont="1">
      <alignment shrinkToFit="0" vertical="bottom" wrapText="0"/>
    </xf>
    <xf borderId="0" fillId="0" fontId="8" numFmtId="0" xfId="0" applyAlignment="1" applyFont="1">
      <alignment shrinkToFit="0" vertical="bottom" wrapText="0"/>
    </xf>
    <xf borderId="1" fillId="2" fontId="9" numFmtId="0" xfId="0" applyAlignment="1" applyBorder="1" applyFill="1" applyFont="1">
      <alignment shrinkToFit="0" vertical="bottom" wrapText="0"/>
    </xf>
    <xf borderId="2" fillId="0" fontId="10" numFmtId="0" xfId="0" applyBorder="1" applyFont="1"/>
    <xf borderId="3" fillId="0" fontId="10" numFmtId="0" xfId="0" applyBorder="1" applyFont="1"/>
    <xf borderId="4" fillId="3" fontId="11" numFmtId="0" xfId="0" applyAlignment="1" applyBorder="1" applyFill="1" applyFont="1">
      <alignment horizontal="left" shrinkToFit="0" vertical="center" wrapText="1"/>
    </xf>
    <xf borderId="4" fillId="4" fontId="12" numFmtId="3" xfId="0" applyAlignment="1" applyBorder="1" applyFill="1" applyFont="1" applyNumberFormat="1">
      <alignment horizontal="right" shrinkToFit="0" vertical="center" wrapText="1"/>
    </xf>
    <xf borderId="4" fillId="0" fontId="5" numFmtId="0" xfId="0" applyAlignment="1" applyBorder="1" applyFont="1">
      <alignment shrinkToFit="0" vertical="bottom" wrapText="0"/>
    </xf>
    <xf borderId="4" fillId="0" fontId="7" numFmtId="0" xfId="0" applyAlignment="1" applyBorder="1" applyFont="1">
      <alignment shrinkToFit="0" vertical="bottom" wrapText="0"/>
    </xf>
    <xf borderId="4" fillId="0" fontId="7" numFmtId="0" xfId="0" applyAlignment="1" applyBorder="1" applyFont="1">
      <alignment shrinkToFit="0" vertical="bottom" wrapText="1"/>
    </xf>
    <xf borderId="4" fillId="0" fontId="13" numFmtId="3" xfId="0" applyAlignment="1" applyBorder="1" applyFont="1" applyNumberFormat="1">
      <alignment horizontal="right" shrinkToFit="0" vertical="center" wrapText="1"/>
    </xf>
    <xf borderId="4" fillId="4" fontId="12" numFmtId="0" xfId="0" applyAlignment="1" applyBorder="1" applyFont="1">
      <alignment horizontal="right" shrinkToFit="0" vertical="center" wrapText="1"/>
    </xf>
    <xf borderId="4" fillId="3" fontId="14" numFmtId="0" xfId="0" applyAlignment="1" applyBorder="1" applyFont="1">
      <alignment horizontal="left" shrinkToFit="0" vertical="center" wrapText="1"/>
    </xf>
    <xf borderId="4" fillId="0" fontId="15" numFmtId="2" xfId="0" applyAlignment="1" applyBorder="1" applyFont="1" applyNumberFormat="1">
      <alignment horizontal="right" shrinkToFit="0" vertical="center" wrapText="1"/>
    </xf>
    <xf borderId="5" fillId="5" fontId="16" numFmtId="3" xfId="0" applyAlignment="1" applyBorder="1" applyFill="1" applyFont="1" applyNumberFormat="1">
      <alignment horizontal="right" shrinkToFit="0" vertical="center" wrapText="1"/>
    </xf>
    <xf borderId="4" fillId="0" fontId="17" numFmtId="0" xfId="0" applyAlignment="1" applyBorder="1" applyFont="1">
      <alignment shrinkToFit="0" vertical="bottom" wrapText="0"/>
    </xf>
    <xf borderId="1" fillId="6" fontId="9" numFmtId="0" xfId="0" applyAlignment="1" applyBorder="1" applyFill="1" applyFont="1">
      <alignment shrinkToFit="0" vertical="bottom" wrapText="0"/>
    </xf>
    <xf borderId="4" fillId="0" fontId="18" numFmtId="0" xfId="0" applyAlignment="1" applyBorder="1" applyFont="1">
      <alignment shrinkToFit="0" vertical="bottom" wrapText="0"/>
    </xf>
    <xf borderId="4" fillId="0" fontId="19" numFmtId="0" xfId="0" applyAlignment="1" applyBorder="1" applyFont="1">
      <alignment shrinkToFit="0" vertical="bottom" wrapText="0"/>
    </xf>
    <xf borderId="1" fillId="7" fontId="9" numFmtId="0" xfId="0" applyAlignment="1" applyBorder="1" applyFill="1" applyFont="1">
      <alignment shrinkToFit="0" vertical="bottom" wrapText="0"/>
    </xf>
    <xf borderId="4" fillId="7" fontId="20" numFmtId="0" xfId="0" applyAlignment="1" applyBorder="1" applyFont="1">
      <alignment horizontal="center" shrinkToFit="0" vertical="center" wrapText="1"/>
    </xf>
    <xf borderId="4" fillId="7" fontId="21" numFmtId="0" xfId="0" applyAlignment="1" applyBorder="1" applyFont="1">
      <alignment horizontal="center" shrinkToFit="0" vertical="center" wrapText="1"/>
    </xf>
    <xf borderId="4" fillId="8" fontId="14" numFmtId="0" xfId="0" applyAlignment="1" applyBorder="1" applyFill="1" applyFont="1">
      <alignment horizontal="left" shrinkToFit="0" vertical="center" wrapText="1"/>
    </xf>
    <xf borderId="4" fillId="0" fontId="15" numFmtId="3" xfId="0" applyAlignment="1" applyBorder="1" applyFont="1" applyNumberFormat="1">
      <alignment horizontal="right" shrinkToFit="0" vertical="center" wrapText="1"/>
    </xf>
    <xf borderId="5" fillId="5" fontId="22" numFmtId="3" xfId="0" applyAlignment="1" applyBorder="1" applyFont="1" applyNumberFormat="1">
      <alignment horizontal="right" shrinkToFit="0" vertical="center" wrapText="1"/>
    </xf>
    <xf borderId="5" fillId="0" fontId="23" numFmtId="0" xfId="0" applyAlignment="1" applyBorder="1" applyFont="1">
      <alignment shrinkToFit="0" vertical="bottom" wrapText="0"/>
    </xf>
    <xf borderId="5" fillId="0" fontId="24" numFmtId="0" xfId="0" applyAlignment="1" applyBorder="1" applyFont="1">
      <alignment shrinkToFit="0" vertical="bottom" wrapText="0"/>
    </xf>
    <xf borderId="6" fillId="9" fontId="25" numFmtId="0" xfId="0" applyAlignment="1" applyBorder="1" applyFill="1" applyFont="1">
      <alignment horizontal="left" shrinkToFit="0" vertical="top" wrapText="1"/>
    </xf>
    <xf borderId="7" fillId="0" fontId="10" numFmtId="0" xfId="0" applyBorder="1" applyFont="1"/>
    <xf borderId="8" fillId="0" fontId="10" numFmtId="0" xfId="0" applyBorder="1" applyFont="1"/>
    <xf borderId="6" fillId="3" fontId="25" numFmtId="0" xfId="0" applyAlignment="1" applyBorder="1" applyFont="1">
      <alignment horizontal="left" shrinkToFit="0" vertical="top" wrapText="1"/>
    </xf>
    <xf borderId="0" fillId="0" fontId="26" numFmtId="0" xfId="0" applyAlignment="1" applyFont="1">
      <alignment readingOrder="0" shrinkToFit="0" vertical="bottom" wrapText="0"/>
    </xf>
    <xf borderId="4" fillId="10" fontId="6" numFmtId="0" xfId="0" applyAlignment="1" applyBorder="1" applyFill="1" applyFont="1">
      <alignment horizontal="center" shrinkToFit="0" vertical="center" wrapText="1"/>
    </xf>
    <xf borderId="4" fillId="10" fontId="5" numFmtId="0" xfId="0" applyAlignment="1" applyBorder="1" applyFont="1">
      <alignment horizontal="left" shrinkToFit="0" vertical="center" wrapText="1"/>
    </xf>
    <xf borderId="4" fillId="10" fontId="27" numFmtId="0" xfId="0" applyAlignment="1" applyBorder="1" applyFont="1">
      <alignment horizontal="center" shrinkToFit="0" vertical="center" wrapText="1"/>
    </xf>
    <xf borderId="4" fillId="8" fontId="6" numFmtId="0" xfId="0" applyAlignment="1" applyBorder="1" applyFont="1">
      <alignment horizontal="center" shrinkToFit="0" vertical="center" wrapText="1"/>
    </xf>
    <xf borderId="4" fillId="8" fontId="5" numFmtId="0" xfId="0" applyAlignment="1" applyBorder="1" applyFont="1">
      <alignment horizontal="left" shrinkToFit="0" vertical="center" wrapText="1"/>
    </xf>
    <xf borderId="4" fillId="8" fontId="27" numFmtId="0" xfId="0" applyAlignment="1" applyBorder="1" applyFont="1">
      <alignment horizontal="center" shrinkToFit="0" vertical="center" wrapText="1"/>
    </xf>
    <xf borderId="4" fillId="11" fontId="6" numFmtId="0" xfId="0" applyAlignment="1" applyBorder="1" applyFill="1" applyFont="1">
      <alignment horizontal="center" shrinkToFit="0" vertical="center" wrapText="1"/>
    </xf>
    <xf borderId="4" fillId="11" fontId="5" numFmtId="0" xfId="0" applyAlignment="1" applyBorder="1" applyFont="1">
      <alignment horizontal="left" shrinkToFit="0" vertical="center" wrapText="1"/>
    </xf>
    <xf borderId="4" fillId="11" fontId="27" numFmtId="0" xfId="0" applyAlignment="1" applyBorder="1" applyFont="1">
      <alignment horizontal="center" shrinkToFit="0" vertical="center" wrapText="1"/>
    </xf>
    <xf borderId="4" fillId="5" fontId="6" numFmtId="0" xfId="0" applyAlignment="1" applyBorder="1" applyFont="1">
      <alignment horizontal="center" shrinkToFit="0" vertical="center" wrapText="1"/>
    </xf>
    <xf borderId="4" fillId="5" fontId="5" numFmtId="0" xfId="0" applyAlignment="1" applyBorder="1" applyFont="1">
      <alignment horizontal="left" shrinkToFit="0" vertical="center" wrapText="1"/>
    </xf>
    <xf borderId="4" fillId="5" fontId="27" numFmtId="0" xfId="0" applyAlignment="1" applyBorder="1" applyFont="1">
      <alignment horizontal="center" shrinkToFit="0" vertical="center" wrapText="1"/>
    </xf>
    <xf borderId="4" fillId="12" fontId="6" numFmtId="0" xfId="0" applyAlignment="1" applyBorder="1" applyFill="1" applyFont="1">
      <alignment horizontal="center" shrinkToFit="0" vertical="center" wrapText="1"/>
    </xf>
    <xf borderId="4" fillId="12" fontId="5" numFmtId="0" xfId="0" applyAlignment="1" applyBorder="1" applyFont="1">
      <alignment horizontal="left" shrinkToFit="0" vertical="center" wrapText="1"/>
    </xf>
    <xf borderId="4" fillId="12" fontId="27" numFmtId="0" xfId="0" applyAlignment="1" applyBorder="1" applyFont="1">
      <alignment horizontal="center" shrinkToFit="0" vertical="center" wrapText="1"/>
    </xf>
    <xf borderId="4" fillId="13" fontId="6" numFmtId="0" xfId="0" applyAlignment="1" applyBorder="1" applyFill="1" applyFont="1">
      <alignment horizontal="center" shrinkToFit="0" vertical="center" wrapText="1"/>
    </xf>
    <xf borderId="4" fillId="13" fontId="5" numFmtId="0" xfId="0" applyAlignment="1" applyBorder="1" applyFont="1">
      <alignment horizontal="left" shrinkToFit="0" vertical="center" wrapText="1"/>
    </xf>
    <xf borderId="4" fillId="13" fontId="27" numFmtId="0" xfId="0" applyAlignment="1" applyBorder="1" applyFont="1">
      <alignment horizontal="center" shrinkToFit="0" vertical="center" wrapText="1"/>
    </xf>
    <xf borderId="0" fillId="0" fontId="28" numFmtId="0" xfId="0" applyAlignment="1" applyFont="1">
      <alignment shrinkToFit="0" vertical="bottom" wrapText="0"/>
    </xf>
    <xf borderId="0" fillId="0" fontId="5" numFmtId="0" xfId="0" applyAlignment="1" applyFont="1">
      <alignment horizontal="left" shrinkToFit="0" vertical="top" wrapText="0"/>
    </xf>
    <xf borderId="6" fillId="3" fontId="29" numFmtId="0" xfId="0" applyAlignment="1" applyBorder="1" applyFont="1">
      <alignment horizontal="center" shrinkToFit="0" vertical="center" wrapText="1"/>
    </xf>
    <xf borderId="6" fillId="3" fontId="5" numFmtId="0" xfId="0" applyAlignment="1" applyBorder="1" applyFont="1">
      <alignment horizontal="left" shrinkToFit="0" vertical="top" wrapText="1"/>
    </xf>
    <xf borderId="0" fillId="0" fontId="20" numFmtId="0" xfId="0" applyAlignment="1" applyFont="1">
      <alignment horizontal="center" shrinkToFit="0" vertical="center" wrapText="1"/>
    </xf>
    <xf borderId="9" fillId="14" fontId="21" numFmtId="0" xfId="0" applyAlignment="1" applyBorder="1" applyFill="1" applyFont="1">
      <alignment horizontal="center" shrinkToFit="0" vertical="center" wrapText="1"/>
    </xf>
    <xf borderId="10" fillId="14" fontId="21" numFmtId="0" xfId="0" applyAlignment="1" applyBorder="1" applyFont="1">
      <alignment horizontal="center" shrinkToFit="0" vertical="center" wrapText="1"/>
    </xf>
    <xf borderId="10" fillId="14" fontId="20" numFmtId="0" xfId="0" applyAlignment="1" applyBorder="1" applyFont="1">
      <alignment horizontal="center" shrinkToFit="0" vertical="center" wrapText="1"/>
    </xf>
    <xf borderId="11" fillId="14" fontId="21" numFmtId="0" xfId="0" applyAlignment="1" applyBorder="1" applyFont="1">
      <alignment horizontal="center" shrinkToFit="0" vertical="center" wrapText="1"/>
    </xf>
    <xf borderId="0" fillId="0" fontId="5" numFmtId="0" xfId="0" applyAlignment="1" applyFont="1">
      <alignment horizontal="left" shrinkToFit="0" vertical="center" wrapText="1"/>
    </xf>
    <xf borderId="12" fillId="13" fontId="6" numFmtId="0" xfId="0" applyAlignment="1" applyBorder="1" applyFont="1">
      <alignment horizontal="left" shrinkToFit="0" vertical="center" wrapText="1"/>
    </xf>
    <xf borderId="4" fillId="13" fontId="6" numFmtId="0" xfId="0" applyAlignment="1" applyBorder="1" applyFont="1">
      <alignment horizontal="right" shrinkToFit="0" vertical="center" wrapText="1"/>
    </xf>
    <xf borderId="13" fillId="13" fontId="5" numFmtId="0" xfId="0" applyAlignment="1" applyBorder="1" applyFont="1">
      <alignment horizontal="left" shrinkToFit="0" vertical="center" wrapText="1"/>
    </xf>
    <xf borderId="0" fillId="0" fontId="6" numFmtId="0" xfId="0" applyAlignment="1" applyFont="1">
      <alignment horizontal="left" shrinkToFit="0" vertical="center" wrapText="1"/>
    </xf>
    <xf borderId="12" fillId="0" fontId="5" numFmtId="0" xfId="0" applyAlignment="1" applyBorder="1" applyFont="1">
      <alignment horizontal="left" shrinkToFit="0" vertical="center" wrapText="1"/>
    </xf>
    <xf borderId="4" fillId="0" fontId="6" numFmtId="0" xfId="0" applyAlignment="1" applyBorder="1" applyFont="1">
      <alignment horizontal="right" shrinkToFit="0" vertical="center" wrapText="1"/>
    </xf>
    <xf borderId="4" fillId="0" fontId="5" numFmtId="0" xfId="0" applyAlignment="1" applyBorder="1" applyFont="1">
      <alignment horizontal="left" shrinkToFit="0" vertical="center" wrapText="1"/>
    </xf>
    <xf borderId="13" fillId="0" fontId="5" numFmtId="0" xfId="0" applyAlignment="1" applyBorder="1" applyFont="1">
      <alignment horizontal="left" shrinkToFit="0" vertical="center" wrapText="1"/>
    </xf>
    <xf borderId="12" fillId="13" fontId="5" numFmtId="0" xfId="0" applyAlignment="1" applyBorder="1" applyFont="1">
      <alignment horizontal="left" shrinkToFit="0" vertical="center" wrapText="1"/>
    </xf>
    <xf borderId="13" fillId="0" fontId="6" numFmtId="0" xfId="0" applyAlignment="1" applyBorder="1" applyFont="1">
      <alignment horizontal="left" shrinkToFit="0" vertical="center" wrapText="1"/>
    </xf>
    <xf borderId="14" fillId="13" fontId="5" numFmtId="0" xfId="0" applyAlignment="1" applyBorder="1" applyFont="1">
      <alignment horizontal="left" shrinkToFit="0" vertical="center" wrapText="1"/>
    </xf>
    <xf borderId="15" fillId="13" fontId="6" numFmtId="0" xfId="0" applyAlignment="1" applyBorder="1" applyFont="1">
      <alignment horizontal="right" shrinkToFit="0" vertical="center" wrapText="1"/>
    </xf>
    <xf borderId="15" fillId="13" fontId="5" numFmtId="0" xfId="0" applyAlignment="1" applyBorder="1" applyFont="1">
      <alignment horizontal="left" shrinkToFit="0" vertical="center" wrapText="1"/>
    </xf>
    <xf borderId="16" fillId="13" fontId="6" numFmtId="0" xfId="0" applyAlignment="1" applyBorder="1" applyFont="1">
      <alignment horizontal="left" shrinkToFit="0" vertical="center" wrapText="1"/>
    </xf>
    <xf borderId="0" fillId="0" fontId="30"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B3A5C"/>
    <pageSetUpPr/>
  </sheetPr>
  <sheetViews>
    <sheetView workbookViewId="0"/>
  </sheetViews>
  <sheetFormatPr customHeight="1" defaultColWidth="14.43" defaultRowHeight="15.0"/>
  <cols>
    <col customWidth="1" min="1" max="1" width="3.0"/>
    <col customWidth="1" min="2" max="2" width="80.0"/>
    <col customWidth="1" min="3" max="26" width="8.71"/>
  </cols>
  <sheetData>
    <row r="2">
      <c r="B2" s="1" t="s">
        <v>0</v>
      </c>
    </row>
    <row r="4">
      <c r="B4" s="2" t="s">
        <v>1</v>
      </c>
    </row>
    <row r="6">
      <c r="B6" s="3" t="s">
        <v>2</v>
      </c>
    </row>
    <row r="8" ht="18.0" customHeight="1">
      <c r="B8" s="4" t="s">
        <v>3</v>
      </c>
    </row>
    <row r="9" ht="33.0" customHeight="1">
      <c r="B9" s="5" t="s">
        <v>4</v>
      </c>
    </row>
    <row r="10" ht="18.0" customHeight="1">
      <c r="B10" s="4" t="s">
        <v>5</v>
      </c>
    </row>
    <row r="11" ht="38.25" customHeight="1">
      <c r="B11" s="5" t="s">
        <v>6</v>
      </c>
    </row>
    <row r="12" ht="18.0" customHeight="1">
      <c r="B12" s="4" t="s">
        <v>7</v>
      </c>
    </row>
    <row r="13" ht="18.75" customHeight="1">
      <c r="B13" s="6" t="s">
        <v>8</v>
      </c>
    </row>
    <row r="14" ht="18.0" customHeight="1">
      <c r="B14" s="4" t="s">
        <v>9</v>
      </c>
    </row>
    <row r="15" ht="23.25" customHeight="1">
      <c r="B15" s="7" t="s">
        <v>10</v>
      </c>
    </row>
    <row r="18">
      <c r="B18" s="3" t="s">
        <v>11</v>
      </c>
    </row>
    <row r="20" ht="33.0" customHeight="1">
      <c r="B20" s="8" t="s">
        <v>12</v>
      </c>
    </row>
    <row r="21" ht="33.0" customHeight="1">
      <c r="B21" s="8" t="s">
        <v>13</v>
      </c>
    </row>
    <row r="22" ht="33.0" customHeight="1">
      <c r="B22" s="8" t="s">
        <v>14</v>
      </c>
    </row>
    <row r="23" ht="15.75" customHeight="1">
      <c r="B23" s="8"/>
    </row>
    <row r="24" ht="33.0" customHeight="1">
      <c r="B24" s="9" t="s">
        <v>15</v>
      </c>
    </row>
    <row r="25" ht="33.0" customHeight="1">
      <c r="B25" s="9" t="s">
        <v>16</v>
      </c>
    </row>
    <row r="26" ht="15.75" customHeight="1"/>
    <row r="27" ht="15.75" customHeight="1"/>
    <row r="28" ht="15.75" customHeight="1">
      <c r="B28" s="10" t="s">
        <v>17</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C5F8A"/>
    <pageSetUpPr/>
  </sheetPr>
  <sheetViews>
    <sheetView showGridLines="0" workbookViewId="0"/>
  </sheetViews>
  <sheetFormatPr customHeight="1" defaultColWidth="14.43" defaultRowHeight="15.0"/>
  <cols>
    <col customWidth="1" min="1" max="1" width="3.0"/>
    <col customWidth="1" min="2" max="2" width="34.0"/>
    <col customWidth="1" min="3" max="3" width="20.0"/>
    <col customWidth="1" min="4" max="4" width="14.0"/>
    <col customWidth="1" min="5" max="5" width="30.0"/>
    <col customWidth="1" min="6" max="26" width="8.71"/>
  </cols>
  <sheetData>
    <row r="2">
      <c r="B2" s="11" t="s">
        <v>18</v>
      </c>
    </row>
    <row r="3">
      <c r="B3" s="2" t="s">
        <v>19</v>
      </c>
    </row>
    <row r="5" ht="21.75" customHeight="1">
      <c r="B5" s="12" t="s">
        <v>20</v>
      </c>
      <c r="C5" s="13"/>
      <c r="D5" s="13"/>
      <c r="E5" s="14"/>
    </row>
    <row r="6" ht="21.75" customHeight="1">
      <c r="B6" s="15" t="s">
        <v>21</v>
      </c>
      <c r="C6" s="16">
        <v>300000.0</v>
      </c>
      <c r="D6" s="17" t="s">
        <v>22</v>
      </c>
      <c r="E6" s="18" t="s">
        <v>23</v>
      </c>
    </row>
    <row r="7" ht="25.5" customHeight="1">
      <c r="B7" s="15" t="s">
        <v>24</v>
      </c>
      <c r="C7" s="16">
        <v>30000.0</v>
      </c>
      <c r="D7" s="17" t="s">
        <v>22</v>
      </c>
      <c r="E7" s="19" t="s">
        <v>25</v>
      </c>
    </row>
    <row r="8" ht="21.75" customHeight="1">
      <c r="B8" s="15" t="s">
        <v>26</v>
      </c>
      <c r="C8" s="20">
        <f>C6-C7</f>
        <v>270000</v>
      </c>
      <c r="D8" s="17" t="s">
        <v>22</v>
      </c>
      <c r="E8" s="18" t="s">
        <v>27</v>
      </c>
    </row>
    <row r="9" ht="21.75" customHeight="1">
      <c r="B9" s="15" t="s">
        <v>28</v>
      </c>
      <c r="C9" s="21">
        <v>245.0</v>
      </c>
      <c r="D9" s="17" t="s">
        <v>29</v>
      </c>
      <c r="E9" s="18" t="s">
        <v>30</v>
      </c>
    </row>
    <row r="10" ht="21.75" customHeight="1">
      <c r="B10" s="22" t="s">
        <v>31</v>
      </c>
      <c r="C10" s="21">
        <v>8.0</v>
      </c>
      <c r="D10" s="17" t="s">
        <v>32</v>
      </c>
      <c r="E10" s="18" t="s">
        <v>33</v>
      </c>
    </row>
    <row r="11" ht="30.75" customHeight="1">
      <c r="B11" s="15" t="s">
        <v>34</v>
      </c>
      <c r="C11" s="23">
        <f>ROUND(C9*C10/12,2)</f>
        <v>163.33</v>
      </c>
      <c r="D11" s="17" t="s">
        <v>32</v>
      </c>
      <c r="E11" s="18" t="s">
        <v>35</v>
      </c>
    </row>
    <row r="12" ht="21.75" customHeight="1">
      <c r="B12" s="15" t="s">
        <v>36</v>
      </c>
      <c r="C12" s="24">
        <f>IF(C11=0,"",ROUND(C8/C11,0))</f>
        <v>1653</v>
      </c>
      <c r="D12" s="17" t="s">
        <v>22</v>
      </c>
      <c r="E12" s="25" t="s">
        <v>37</v>
      </c>
    </row>
    <row r="13" ht="21.75" customHeight="1"/>
    <row r="14" ht="21.75" customHeight="1">
      <c r="B14" s="26" t="s">
        <v>38</v>
      </c>
      <c r="C14" s="13"/>
      <c r="D14" s="13"/>
      <c r="E14" s="14"/>
    </row>
    <row r="15" ht="21.75" customHeight="1">
      <c r="B15" s="15" t="s">
        <v>39</v>
      </c>
      <c r="C15" s="21">
        <v>60.0</v>
      </c>
      <c r="D15" s="17" t="s">
        <v>32</v>
      </c>
      <c r="E15" s="18" t="s">
        <v>40</v>
      </c>
    </row>
    <row r="16" ht="21.75" customHeight="1">
      <c r="B16" s="15" t="s">
        <v>41</v>
      </c>
      <c r="C16" s="21">
        <v>10.0</v>
      </c>
      <c r="D16" s="17" t="s">
        <v>32</v>
      </c>
      <c r="E16" s="27" t="s">
        <v>42</v>
      </c>
    </row>
    <row r="17" ht="21.75" customHeight="1">
      <c r="B17" s="15" t="s">
        <v>43</v>
      </c>
      <c r="C17" s="21">
        <v>5.0</v>
      </c>
      <c r="D17" s="17" t="s">
        <v>32</v>
      </c>
      <c r="E17" s="27" t="s">
        <v>44</v>
      </c>
    </row>
    <row r="18" ht="21.75" customHeight="1">
      <c r="B18" s="15" t="s">
        <v>45</v>
      </c>
      <c r="C18" s="21">
        <v>8.0</v>
      </c>
      <c r="D18" s="17" t="s">
        <v>32</v>
      </c>
      <c r="E18" s="28" t="s">
        <v>46</v>
      </c>
    </row>
    <row r="19" ht="21.75" customHeight="1">
      <c r="B19" s="15" t="s">
        <v>47</v>
      </c>
      <c r="C19" s="21">
        <v>0.0</v>
      </c>
      <c r="D19" s="17" t="s">
        <v>32</v>
      </c>
      <c r="E19" s="18" t="s">
        <v>48</v>
      </c>
    </row>
    <row r="20" ht="21.75" customHeight="1"/>
    <row r="21" ht="21.75" customHeight="1">
      <c r="B21" s="29" t="s">
        <v>49</v>
      </c>
      <c r="C21" s="13"/>
      <c r="D21" s="13"/>
      <c r="E21" s="14"/>
    </row>
    <row r="22" ht="21.75" customHeight="1">
      <c r="A22" s="30"/>
      <c r="B22" s="31" t="s">
        <v>50</v>
      </c>
      <c r="C22" s="31" t="s">
        <v>51</v>
      </c>
      <c r="D22" s="31" t="s">
        <v>52</v>
      </c>
      <c r="E22" s="30"/>
    </row>
    <row r="23" ht="21.75" customHeight="1">
      <c r="B23" s="32" t="s">
        <v>53</v>
      </c>
      <c r="C23" s="33">
        <f>IF(C12="","",C12*C15*1.25)</f>
        <v>123975</v>
      </c>
      <c r="D23" s="17" t="s">
        <v>22</v>
      </c>
      <c r="E23" s="18" t="s">
        <v>54</v>
      </c>
    </row>
    <row r="24" ht="21.75" customHeight="1">
      <c r="B24" s="22" t="s">
        <v>55</v>
      </c>
      <c r="C24" s="33">
        <f>IF(C12="","",C12*C16*1.5)</f>
        <v>24795</v>
      </c>
      <c r="D24" s="17" t="s">
        <v>22</v>
      </c>
      <c r="E24" s="18" t="s">
        <v>56</v>
      </c>
    </row>
    <row r="25" ht="21.75" customHeight="1">
      <c r="B25" s="32" t="s">
        <v>57</v>
      </c>
      <c r="C25" s="33">
        <f>IF(C12="","",C12*C17*0.25)</f>
        <v>2066.25</v>
      </c>
      <c r="D25" s="17" t="s">
        <v>22</v>
      </c>
      <c r="E25" s="18" t="s">
        <v>58</v>
      </c>
    </row>
    <row r="26" ht="21.75" customHeight="1">
      <c r="B26" s="22" t="s">
        <v>59</v>
      </c>
      <c r="C26" s="33">
        <f>IF(C12="","",C12*(C18-C19)*1.35)</f>
        <v>17852.4</v>
      </c>
      <c r="D26" s="17" t="s">
        <v>22</v>
      </c>
      <c r="E26" s="18" t="s">
        <v>60</v>
      </c>
    </row>
    <row r="27" ht="21.75" customHeight="1">
      <c r="B27" s="32" t="s">
        <v>61</v>
      </c>
      <c r="C27" s="33">
        <f>IF(C12="","",C12*C19*1.6)</f>
        <v>0</v>
      </c>
      <c r="D27" s="17" t="s">
        <v>22</v>
      </c>
      <c r="E27" s="18" t="s">
        <v>62</v>
      </c>
    </row>
    <row r="28" ht="15.75" customHeight="1"/>
    <row r="29" ht="30.0" customHeight="1">
      <c r="B29" s="15" t="s">
        <v>63</v>
      </c>
      <c r="C29" s="34">
        <f>IF(C12="","",SUM(C23:C27))</f>
        <v>168688.65</v>
      </c>
      <c r="D29" s="35" t="s">
        <v>22</v>
      </c>
      <c r="E29" s="36" t="s">
        <v>64</v>
      </c>
    </row>
    <row r="30" ht="15.75" customHeight="1"/>
    <row r="31" ht="39.75" customHeight="1">
      <c r="B31" s="37" t="s">
        <v>65</v>
      </c>
      <c r="C31" s="38"/>
      <c r="D31" s="38"/>
      <c r="E31" s="39"/>
    </row>
    <row r="32" ht="15.75" customHeight="1"/>
    <row r="33" ht="49.5" customHeight="1">
      <c r="B33" s="40" t="s">
        <v>66</v>
      </c>
      <c r="C33" s="38"/>
      <c r="D33" s="38"/>
      <c r="E33" s="39"/>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2:E2"/>
    <mergeCell ref="B3:E3"/>
    <mergeCell ref="B5:E5"/>
    <mergeCell ref="B14:E14"/>
    <mergeCell ref="B21:E21"/>
    <mergeCell ref="B31:E31"/>
    <mergeCell ref="B33:E33"/>
  </mergeCells>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E7D32"/>
    <pageSetUpPr/>
  </sheetPr>
  <sheetViews>
    <sheetView showGridLines="0" workbookViewId="0"/>
  </sheetViews>
  <sheetFormatPr customHeight="1" defaultColWidth="14.43" defaultRowHeight="15.0"/>
  <cols>
    <col customWidth="1" min="1" max="1" width="5.86"/>
    <col customWidth="1" min="2" max="2" width="28.0"/>
    <col customWidth="1" min="3" max="3" width="15.71"/>
    <col customWidth="1" min="4" max="4" width="32.0"/>
    <col customWidth="1" min="5" max="5" width="28.0"/>
    <col customWidth="1" min="6" max="26" width="8.71"/>
  </cols>
  <sheetData>
    <row r="2">
      <c r="B2" s="11" t="s">
        <v>67</v>
      </c>
    </row>
    <row r="3" ht="34.5" customHeight="1">
      <c r="B3" s="41" t="s">
        <v>68</v>
      </c>
    </row>
    <row r="5" ht="21.75" customHeight="1">
      <c r="A5" s="30" t="s">
        <v>69</v>
      </c>
      <c r="B5" s="31" t="s">
        <v>50</v>
      </c>
      <c r="C5" s="31" t="s">
        <v>70</v>
      </c>
      <c r="D5" s="31" t="s">
        <v>51</v>
      </c>
      <c r="E5" s="31" t="s">
        <v>71</v>
      </c>
    </row>
    <row r="6" ht="39.75" customHeight="1">
      <c r="A6" s="42">
        <v>1.0</v>
      </c>
      <c r="B6" s="43" t="s">
        <v>72</v>
      </c>
      <c r="C6" s="44" t="s">
        <v>73</v>
      </c>
      <c r="D6" s="43" t="s">
        <v>74</v>
      </c>
      <c r="E6" s="43" t="s">
        <v>75</v>
      </c>
    </row>
    <row r="7" ht="39.75" customHeight="1">
      <c r="A7" s="45">
        <v>2.0</v>
      </c>
      <c r="B7" s="46" t="s">
        <v>76</v>
      </c>
      <c r="C7" s="47" t="s">
        <v>77</v>
      </c>
      <c r="D7" s="46" t="s">
        <v>78</v>
      </c>
      <c r="E7" s="46" t="s">
        <v>79</v>
      </c>
    </row>
    <row r="8" ht="39.75" customHeight="1">
      <c r="A8" s="48">
        <v>3.0</v>
      </c>
      <c r="B8" s="49" t="s">
        <v>80</v>
      </c>
      <c r="C8" s="50" t="s">
        <v>81</v>
      </c>
      <c r="D8" s="49" t="s">
        <v>82</v>
      </c>
      <c r="E8" s="49" t="s">
        <v>83</v>
      </c>
    </row>
    <row r="9" ht="39.75" customHeight="1">
      <c r="A9" s="51">
        <v>4.0</v>
      </c>
      <c r="B9" s="52" t="s">
        <v>84</v>
      </c>
      <c r="C9" s="53" t="s">
        <v>85</v>
      </c>
      <c r="D9" s="52" t="s">
        <v>86</v>
      </c>
      <c r="E9" s="52" t="s">
        <v>87</v>
      </c>
    </row>
    <row r="10" ht="39.75" customHeight="1">
      <c r="A10" s="54">
        <v>5.0</v>
      </c>
      <c r="B10" s="55" t="s">
        <v>88</v>
      </c>
      <c r="C10" s="56" t="s">
        <v>89</v>
      </c>
      <c r="D10" s="55" t="s">
        <v>90</v>
      </c>
      <c r="E10" s="55" t="s">
        <v>91</v>
      </c>
    </row>
    <row r="11" ht="39.75" customHeight="1">
      <c r="A11" s="57">
        <v>6.0</v>
      </c>
      <c r="B11" s="58" t="s">
        <v>92</v>
      </c>
      <c r="C11" s="59" t="s">
        <v>93</v>
      </c>
      <c r="D11" s="58" t="s">
        <v>94</v>
      </c>
      <c r="E11" s="58" t="s">
        <v>95</v>
      </c>
    </row>
    <row r="13" ht="39.75" customHeight="1">
      <c r="B13" s="37" t="s">
        <v>96</v>
      </c>
      <c r="C13" s="38"/>
      <c r="D13" s="38"/>
      <c r="E13" s="39"/>
    </row>
    <row r="15" ht="34.5" customHeight="1">
      <c r="B15" s="40" t="s">
        <v>97</v>
      </c>
      <c r="C15" s="38"/>
      <c r="D15" s="38"/>
      <c r="E15" s="3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2:E2"/>
    <mergeCell ref="B3:E3"/>
    <mergeCell ref="B13:E13"/>
    <mergeCell ref="B15:E15"/>
  </mergeCells>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1B9A"/>
    <pageSetUpPr/>
  </sheetPr>
  <sheetViews>
    <sheetView showGridLines="0" workbookViewId="0"/>
  </sheetViews>
  <sheetFormatPr customHeight="1" defaultColWidth="14.43" defaultRowHeight="15.0"/>
  <cols>
    <col customWidth="1" min="1" max="1" width="3.0"/>
    <col customWidth="1" min="2" max="2" width="37.0"/>
    <col customWidth="1" min="3" max="3" width="20.0"/>
    <col customWidth="1" min="4" max="4" width="14.0"/>
    <col customWidth="1" min="5" max="5" width="29.29"/>
    <col customWidth="1" min="6" max="26" width="8.71"/>
  </cols>
  <sheetData>
    <row r="2">
      <c r="B2" s="11" t="s">
        <v>98</v>
      </c>
    </row>
    <row r="3" ht="42.75" customHeight="1">
      <c r="B3" s="41" t="s">
        <v>99</v>
      </c>
    </row>
    <row r="5">
      <c r="B5" s="60" t="s">
        <v>100</v>
      </c>
    </row>
    <row r="7" ht="23.25" customHeight="1">
      <c r="B7" s="61" t="s">
        <v>101</v>
      </c>
    </row>
    <row r="8" ht="23.25" customHeight="1">
      <c r="B8" s="61" t="s">
        <v>102</v>
      </c>
    </row>
    <row r="9" ht="23.25" customHeight="1">
      <c r="B9" s="61" t="s">
        <v>103</v>
      </c>
    </row>
    <row r="10" ht="23.25" customHeight="1">
      <c r="B10" s="61" t="s">
        <v>104</v>
      </c>
    </row>
    <row r="11" ht="23.25" customHeight="1">
      <c r="B11" s="61" t="s">
        <v>105</v>
      </c>
    </row>
    <row r="12" ht="23.25" customHeight="1">
      <c r="B12" s="61" t="s">
        <v>106</v>
      </c>
    </row>
    <row r="15">
      <c r="B15" s="60" t="s">
        <v>107</v>
      </c>
    </row>
    <row r="17" ht="16.5" customHeight="1">
      <c r="B17" s="62" t="s">
        <v>108</v>
      </c>
      <c r="C17" s="38"/>
      <c r="D17" s="38"/>
      <c r="E17" s="39"/>
    </row>
    <row r="18" ht="39.75" customHeight="1">
      <c r="B18" s="63" t="s">
        <v>109</v>
      </c>
      <c r="C18" s="38"/>
      <c r="D18" s="38"/>
      <c r="E18" s="39"/>
    </row>
    <row r="20">
      <c r="B20" s="60" t="s">
        <v>110</v>
      </c>
    </row>
    <row r="21" ht="15.75" customHeight="1"/>
    <row r="22" ht="27.0" customHeight="1">
      <c r="A22" s="64"/>
      <c r="B22" s="65" t="s">
        <v>111</v>
      </c>
      <c r="C22" s="66" t="s">
        <v>112</v>
      </c>
      <c r="D22" s="67"/>
      <c r="E22" s="68" t="s">
        <v>113</v>
      </c>
    </row>
    <row r="23" ht="27.0" customHeight="1">
      <c r="A23" s="69"/>
      <c r="B23" s="70" t="s">
        <v>114</v>
      </c>
      <c r="C23" s="71" t="s">
        <v>115</v>
      </c>
      <c r="D23" s="58"/>
      <c r="E23" s="72" t="s">
        <v>116</v>
      </c>
    </row>
    <row r="24" ht="27.0" customHeight="1">
      <c r="A24" s="73"/>
      <c r="B24" s="74" t="s">
        <v>117</v>
      </c>
      <c r="C24" s="75" t="s">
        <v>118</v>
      </c>
      <c r="D24" s="76"/>
      <c r="E24" s="77" t="s">
        <v>119</v>
      </c>
    </row>
    <row r="25" ht="27.0" customHeight="1">
      <c r="A25" s="69"/>
      <c r="B25" s="78" t="s">
        <v>120</v>
      </c>
      <c r="C25" s="71" t="s">
        <v>121</v>
      </c>
      <c r="D25" s="58"/>
      <c r="E25" s="72" t="s">
        <v>122</v>
      </c>
    </row>
    <row r="26" ht="27.0" customHeight="1">
      <c r="A26" s="69"/>
      <c r="B26" s="74" t="s">
        <v>123</v>
      </c>
      <c r="C26" s="75" t="s">
        <v>121</v>
      </c>
      <c r="D26" s="76"/>
      <c r="E26" s="79" t="s">
        <v>124</v>
      </c>
    </row>
    <row r="27" ht="27.0" customHeight="1">
      <c r="A27" s="69"/>
      <c r="B27" s="80" t="s">
        <v>125</v>
      </c>
      <c r="C27" s="81" t="s">
        <v>126</v>
      </c>
      <c r="D27" s="82"/>
      <c r="E27" s="83" t="s">
        <v>127</v>
      </c>
    </row>
    <row r="28" ht="15.75" customHeight="1"/>
    <row r="29" ht="39.75" customHeight="1">
      <c r="B29" s="37" t="s">
        <v>128</v>
      </c>
      <c r="C29" s="38"/>
      <c r="D29" s="38"/>
      <c r="E29" s="39"/>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E2"/>
    <mergeCell ref="B3:E3"/>
    <mergeCell ref="B17:E17"/>
    <mergeCell ref="B18:E18"/>
    <mergeCell ref="B29:E29"/>
  </mergeCells>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575"/>
    <pageSetUpPr/>
  </sheetPr>
  <sheetViews>
    <sheetView workbookViewId="0"/>
  </sheetViews>
  <sheetFormatPr customHeight="1" defaultColWidth="14.43" defaultRowHeight="15.0"/>
  <cols>
    <col customWidth="1" min="1" max="1" width="3.0"/>
    <col customWidth="1" min="2" max="2" width="82.71"/>
    <col customWidth="1" min="3" max="26" width="8.71"/>
  </cols>
  <sheetData>
    <row r="2">
      <c r="B2" s="11" t="s">
        <v>129</v>
      </c>
    </row>
    <row r="4">
      <c r="B4" s="84" t="s">
        <v>130</v>
      </c>
    </row>
    <row r="5" ht="49.5" customHeight="1">
      <c r="B5" s="9" t="s">
        <v>131</v>
      </c>
    </row>
    <row r="7">
      <c r="B7" s="84" t="s">
        <v>132</v>
      </c>
    </row>
    <row r="8" ht="49.5" customHeight="1">
      <c r="B8" s="9" t="s">
        <v>133</v>
      </c>
    </row>
    <row r="10">
      <c r="B10" s="84" t="s">
        <v>134</v>
      </c>
    </row>
    <row r="11" ht="49.5" customHeight="1">
      <c r="B11" s="9" t="s">
        <v>135</v>
      </c>
    </row>
    <row r="13">
      <c r="B13" s="84" t="s">
        <v>136</v>
      </c>
    </row>
    <row r="14" ht="49.5" customHeight="1">
      <c r="B14" s="9" t="s">
        <v>137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2026-05-21T02:57:37Z</dcterms:created>
</cp:coreProperties>
</file>

<file path=docProps/custom.xml><?xml version="1.0" encoding="utf-8"?>
<Properties xmlns="http://schemas.openxmlformats.org/officeDocument/2006/custom-properties" xmlns:vt="http://schemas.openxmlformats.org/officeDocument/2006/docPropsVTypes"/>
</file>