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①はじめに" sheetId="1" state="visible" r:id="rId3"/>
    <sheet name="②収入シミュレーター" sheetId="2" state="visible" r:id="rId4"/>
    <sheet name="③選択肢比較表" sheetId="3" state="visible" r:id="rId5"/>
    <sheet name="④段取りチェック" sheetId="4" state="visible" r:id="rId6"/>
    <sheet name="⑤連絡文例集" sheetId="5" state="visible" r:id="rId7"/>
    <sheet name="⑥支給額早見表" sheetId="6" state="visible" r:id="rId8"/>
    <sheet name="⑦Q&amp;A" sheetId="7" state="visible" r:id="rId9"/>
    <sheet name="⑧免責事項" sheetId="8" state="visible" r:id="rId10"/>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<sst xmlns="http://schemas.openxmlformats.org/spreadsheetml/2006/main" count="322" uniqueCount="270">
  <si>
    <t xml:space="preserve">病欠時の選択肢 判断＆収入シミュレーター</t>
  </si>
  <si>
    <t xml:space="preserve">〜風邪・体調不良で休むときに、制度を踏まえて選択肢と収入を整理するためのワークブック〜</t>
  </si>
  <si>
    <t xml:space="preserve">『病欠時の選択肢 判断＆収入シミュレーター』について</t>
  </si>
  <si>
    <t xml:space="preserve">風邪やインフルエンザなど、急な体調不良で会社を休む場面では、年次有給休暇を使うか、欠勤として処理するか、</t>
  </si>
  <si>
    <t xml:space="preserve">会社に特別休暇制度があればそれを使うかなど、複数の選択肢があります。どの選択肢を選ぶかは、労働基準法第39条に基づき</t>
  </si>
  <si>
    <t xml:space="preserve">原則として労働者自身が決める権利（時季指定権）を持っています。</t>
  </si>
  <si>
    <t xml:space="preserve">本ワークブックは、各選択肢の制度的な違いと、それぞれを選んだ場合の月収入の見込みを可視化することで、</t>
  </si>
  <si>
    <t xml:space="preserve">従業員ご自身と人事労務のご担当者が、制度の全体像を踏まえて判断するためのものです。</t>
  </si>
  <si>
    <t xml:space="preserve">休み方を推奨するものではなく、選択に必要な情報を整理することを目的としています。</t>
  </si>
  <si>
    <t xml:space="preserve">シート構成</t>
  </si>
  <si>
    <t xml:space="preserve">#</t>
  </si>
  <si>
    <t xml:space="preserve">シート名</t>
  </si>
  <si>
    <t xml:space="preserve">内容</t>
  </si>
  <si>
    <t xml:space="preserve">①</t>
  </si>
  <si>
    <t xml:space="preserve">はじめに</t>
  </si>
  <si>
    <t xml:space="preserve">このシート。使い方・注意事項・シート構成を記載。</t>
  </si>
  <si>
    <t xml:space="preserve">②</t>
  </si>
  <si>
    <t xml:space="preserve">収入シミュレーター</t>
  </si>
  <si>
    <t xml:space="preserve">月給と欠勤日数を入力すると、有給／欠勤／傷病手当金の3パターンで月収入を自動比較。</t>
  </si>
  <si>
    <t xml:space="preserve">③</t>
  </si>
  <si>
    <t xml:space="preserve">選択肢比較表</t>
  </si>
  <si>
    <t xml:space="preserve">有給・欠勤・傷病手当金・特別休暇・振替出勤の5つの選択肢を法令根拠付きで比較。</t>
  </si>
  <si>
    <t xml:space="preserve">④</t>
  </si>
  <si>
    <t xml:space="preserve">段取りチェックリスト</t>
  </si>
  <si>
    <t xml:space="preserve">当日連絡から復帰後の確認まで時系列で確認項目をチェック。</t>
  </si>
  <si>
    <t xml:space="preserve">⑤</t>
  </si>
  <si>
    <t xml:space="preserve">連絡文例集</t>
  </si>
  <si>
    <t xml:space="preserve">当日の欠勤連絡・傷病手当金の相談など9場面の文例集。コピペ可。</t>
  </si>
  <si>
    <t xml:space="preserve">⑥</t>
  </si>
  <si>
    <t xml:space="preserve">傷病手当金 支給額早見表</t>
  </si>
  <si>
    <t xml:space="preserve">月給別の1日あたり・7日・14日・30日の支給額を一覧化。</t>
  </si>
  <si>
    <t xml:space="preserve">⑦</t>
  </si>
  <si>
    <t xml:space="preserve">Q&amp;A</t>
  </si>
  <si>
    <t xml:space="preserve">よくある12の疑問への回答。</t>
  </si>
  <si>
    <t xml:space="preserve">⑧</t>
  </si>
  <si>
    <t xml:space="preserve">免責事項</t>
  </si>
  <si>
    <t xml:space="preserve">利用にあたっての注意事項と参考条文。</t>
  </si>
  <si>
    <t xml:space="preserve">使い方の例</t>
  </si>
  <si>
    <t xml:space="preserve">● 体調不良で休むとき、有給を使う／使わないでの月収入の違いを把握したい → ②</t>
  </si>
  <si>
    <t xml:space="preserve">● 有給・欠勤・傷病手当金など選択肢の制度上の違いを整理したい → ③</t>
  </si>
  <si>
    <t xml:space="preserve">● 傷病手当金を申請したときの概算額を知りたい → ⑥</t>
  </si>
  <si>
    <t xml:space="preserve">● 上司・人事部への連絡の仕方に迷う → ⑤</t>
  </si>
  <si>
    <t xml:space="preserve">● 休養開始から復帰後までに何をすべきか段取りを確認したい → ④</t>
  </si>
  <si>
    <t xml:space="preserve">利用上の注意</t>
  </si>
  <si>
    <t xml:space="preserve">● 年次有給休暇は労働基準法39条に基づく労働者の権利です。取得時季は原則として労働者が決めるため、本ワークブックは特定の選択を推奨するものではありません。</t>
  </si>
  <si>
    <t xml:space="preserve">● 特別休暇（病気休暇・感染症休暇等）の有無、欠勤控除の計算方法、人事評価への反映は会社の就業規則により異なります。ご自身の勤務先の規程を必ずご確認ください。</t>
  </si>
  <si>
    <t xml:space="preserve">● 傷病手当金の具体的な金額・支給可否は、加入先の健康保険組合・協会けんぽにご確認ください。</t>
  </si>
  <si>
    <t xml:space="preserve">● 詳細な利用上の注意は「⑧免責事項」シートをご確認ください。</t>
  </si>
  <si>
    <t xml:space="preserve">病欠時の収入シミュレーター</t>
  </si>
  <si>
    <t xml:space="preserve">月給と連続欠勤日数を入力すると、有給使用／欠勤／傷病手当金の3パターンで月収入を自動比較します。</t>
  </si>
  <si>
    <r>
      <rPr>
        <b val="true"/>
        <sz val="11"/>
        <color rgb="FFFFFFFF"/>
        <rFont val="游ゴシック"/>
        <family val="0"/>
        <charset val="1"/>
      </rPr>
      <t xml:space="preserve">STEP1  </t>
    </r>
    <r>
      <rPr>
        <b val="true"/>
        <sz val="11"/>
        <color rgb="FFFFFFFF"/>
        <rFont val="Noto Sans CJK SC"/>
        <family val="2"/>
      </rPr>
      <t xml:space="preserve">あなたの情報を入力</t>
    </r>
  </si>
  <si>
    <t xml:space="preserve">月給（総支給額・円）</t>
  </si>
  <si>
    <t xml:space="preserve">※基本給＋各種手当の総支給額（社会保険料・税金控除前）</t>
  </si>
  <si>
    <t xml:space="preserve">月の所定労働日数</t>
  </si>
  <si>
    <t xml:space="preserve">※その月の勤務すべき日数。一般的に月20〜22日程度</t>
  </si>
  <si>
    <t xml:space="preserve">連続欠勤予定日数</t>
  </si>
  <si>
    <t xml:space="preserve">※土日・祝日・有給含む連続した暦日数（待期3日の判定用）</t>
  </si>
  <si>
    <r>
      <rPr>
        <b val="true"/>
        <sz val="11"/>
        <color rgb="FFFFFFFF"/>
        <rFont val="游ゴシック"/>
        <family val="0"/>
        <charset val="1"/>
      </rPr>
      <t xml:space="preserve">STEP2  3</t>
    </r>
    <r>
      <rPr>
        <b val="true"/>
        <sz val="11"/>
        <color rgb="FFFFFFFF"/>
        <rFont val="Noto Sans CJK SC"/>
        <family val="2"/>
      </rPr>
      <t xml:space="preserve">パターンの収入を比較</t>
    </r>
  </si>
  <si>
    <t xml:space="preserve">パターンA</t>
  </si>
  <si>
    <t xml:space="preserve">パターンB</t>
  </si>
  <si>
    <t xml:space="preserve">パターンC</t>
  </si>
  <si>
    <t xml:space="preserve">有給休暇を使う</t>
  </si>
  <si>
    <t xml:space="preserve">すべて欠勤で処理</t>
  </si>
  <si>
    <r>
      <rPr>
        <b val="true"/>
        <sz val="13"/>
        <color rgb="FF000000"/>
        <rFont val="游ゴシック"/>
        <family val="0"/>
        <charset val="1"/>
      </rPr>
      <t xml:space="preserve">4</t>
    </r>
    <r>
      <rPr>
        <b val="true"/>
        <sz val="13"/>
        <color rgb="FF000000"/>
        <rFont val="Noto Sans CJK SC"/>
        <family val="2"/>
      </rPr>
      <t xml:space="preserve">日目から傷病手当金</t>
    </r>
  </si>
  <si>
    <t xml:space="preserve">月の収入見込み</t>
  </si>
  <si>
    <t xml:space="preserve">有給休暇への影響</t>
  </si>
  <si>
    <t xml:space="preserve">消化なし（温存）</t>
  </si>
  <si>
    <t xml:space="preserve">傷病手当金</t>
  </si>
  <si>
    <t xml:space="preserve">傷病手当金（内訳）</t>
  </si>
  <si>
    <t xml:space="preserve">なし</t>
  </si>
  <si>
    <t xml:space="preserve">なし（申請しない場合）</t>
  </si>
  <si>
    <r>
      <rPr>
        <b val="true"/>
        <sz val="11"/>
        <color rgb="FFFFFFFF"/>
        <rFont val="游ゴシック"/>
        <family val="0"/>
        <charset val="1"/>
      </rPr>
      <t xml:space="preserve">STEP3  </t>
    </r>
    <r>
      <rPr>
        <b val="true"/>
        <sz val="11"/>
        <color rgb="FFFFFFFF"/>
        <rFont val="Noto Sans CJK SC"/>
        <family val="2"/>
      </rPr>
      <t xml:space="preserve">あなたへのおすすめ判定</t>
    </r>
  </si>
  <si>
    <t xml:space="preserve">傷病手当金の受給可否</t>
  </si>
  <si>
    <t xml:space="preserve">収入を最大化したい場合</t>
  </si>
  <si>
    <t xml:space="preserve">有給休暇を残したい場合</t>
  </si>
  <si>
    <t xml:space="preserve">このシミュレーションについての注意</t>
  </si>
  <si>
    <t xml:space="preserve">● 欠勤控除の計算方法は会社の就業規則で異なります。『病欠時の選択肢 判断＆収入シミュレーター』では「月給÷所定労働日数×欠勤日数」を控除する一般的な日割方式で試算しています。</t>
  </si>
  <si>
    <t xml:space="preserve">● 傷病手当金は「支給開始日以前の直近12か月の標準報酬月額平均÷30×2/3」が正確な計算式です（健康保険法99条2項）。シミュレーターは簡略化のため「月給÷30×2/3」で概算しているため、実際の支給額と差が出ます。</t>
  </si>
  <si>
    <t xml:space="preserve">● 標準報酬月額は月給（報酬月額）を等級に当てはめたもので、月給とは一致しない場合があります。正確な金額は加入先の健康保険組合・協会けんぽにご確認ください。</t>
  </si>
  <si>
    <t xml:space="preserve">● 傷病手当金は「業務外の傷病」「労務不能」「連続3日間の待期完成＋4日目以降」「給与不支給」の4要件を満たす必要があります。欠勤期間中に給与の一部が支給される場合は差額が調整されます（健康保険法108条1項）。</t>
  </si>
  <si>
    <t xml:space="preserve">● 業務中・通勤中の病気・怪我は健康保険の傷病手当金ではなく、労災保険（休業補償給付）の対象となります。</t>
  </si>
  <si>
    <t xml:space="preserve">● 傷病手当金は所得税・住民税とも非課税です（所得税法9条1項17号、健康保険法62条）。</t>
  </si>
  <si>
    <t xml:space="preserve">● 本判定は金額と有給残数への影響のみを比較したものです。人事評価・賞与・昇給への影響は会社の人事制度によるため、上記判定に含まれません。</t>
  </si>
  <si>
    <t xml:space="preserve">病欠時の5つの選択肢 比較表</t>
  </si>
  <si>
    <t xml:space="preserve">法令根拠・給料の扱い・条件を一覧で比較できます。</t>
  </si>
  <si>
    <t xml:space="preserve">①有給休暇</t>
  </si>
  <si>
    <t xml:space="preserve">②欠勤</t>
  </si>
  <si>
    <t xml:space="preserve">③傷病手当金</t>
  </si>
  <si>
    <t xml:space="preserve">④特別休暇（病気休暇）</t>
  </si>
  <si>
    <t xml:space="preserve">⑤振替出勤</t>
  </si>
  <si>
    <t xml:space="preserve">法令根拠</t>
  </si>
  <si>
    <t xml:space="preserve">労働基準法39条</t>
  </si>
  <si>
    <t xml:space="preserve">就業規則（法律上の定めなし）</t>
  </si>
  <si>
    <t xml:space="preserve">健康保険法99条</t>
  </si>
  <si>
    <t xml:space="preserve">労働基準法・就業規則</t>
  </si>
  <si>
    <t xml:space="preserve">給料の扱い</t>
  </si>
  <si>
    <t xml:space="preserve">全額支給（平均賃金等）</t>
  </si>
  <si>
    <t xml:space="preserve">日数分が控除（不支給が原則）</t>
  </si>
  <si>
    <r>
      <rPr>
        <sz val="10"/>
        <color rgb="FF000000"/>
        <rFont val="游ゴシック"/>
        <family val="0"/>
        <charset val="1"/>
      </rPr>
      <t xml:space="preserve">1</t>
    </r>
    <r>
      <rPr>
        <sz val="10"/>
        <color rgb="FF000000"/>
        <rFont val="Noto Sans CJK SC"/>
        <family val="2"/>
      </rPr>
      <t xml:space="preserve">日あたり標準報酬月額</t>
    </r>
    <r>
      <rPr>
        <sz val="10"/>
        <color rgb="FF000000"/>
        <rFont val="游ゴシック"/>
        <family val="0"/>
        <charset val="1"/>
      </rPr>
      <t xml:space="preserve">÷30×2/3</t>
    </r>
  </si>
  <si>
    <t xml:space="preserve">会社による（有給／無給）</t>
  </si>
  <si>
    <t xml:space="preserve">全額支給（振替により公休扱い）</t>
  </si>
  <si>
    <t xml:space="preserve">使える条件</t>
  </si>
  <si>
    <t xml:space="preserve">雇入れから6か月継続＋8割出勤（勤続で日数増）</t>
  </si>
  <si>
    <t xml:space="preserve">会社との合意があれば可能</t>
  </si>
  <si>
    <t xml:space="preserve">①業務外の病気・怪我 ②労務不能 ③連続3日の待期完成＋4日以上 ④給与不支給</t>
  </si>
  <si>
    <t xml:space="preserve">就業規則に規定がある会社のみ</t>
  </si>
  <si>
    <t xml:space="preserve">他の労働日に出勤して埋め合わせる合意</t>
  </si>
  <si>
    <t xml:space="preserve">取得日数の上限</t>
  </si>
  <si>
    <t xml:space="preserve">勤続年数に応じて10〜20日／年</t>
  </si>
  <si>
    <t xml:space="preserve">上限なし（就業規則次第で懲戒対象）</t>
  </si>
  <si>
    <t xml:space="preserve">同一傷病について通算1年6か月</t>
  </si>
  <si>
    <t xml:space="preserve">会社の規定による</t>
  </si>
  <si>
    <t xml:space="preserve">有給残数への影響</t>
  </si>
  <si>
    <t xml:space="preserve">消化される</t>
  </si>
  <si>
    <t xml:space="preserve">消化されない</t>
  </si>
  <si>
    <t xml:space="preserve">人事評価への影響</t>
  </si>
  <si>
    <t xml:space="preserve">影響なし（労基法附則136条）</t>
  </si>
  <si>
    <t xml:space="preserve">会社の人事制度次第</t>
  </si>
  <si>
    <t xml:space="preserve">会社規定次第</t>
  </si>
  <si>
    <t xml:space="preserve">原則影響なし</t>
  </si>
  <si>
    <t xml:space="preserve">社会保険料</t>
  </si>
  <si>
    <t xml:space="preserve">通常通り徴収</t>
  </si>
  <si>
    <t xml:space="preserve">通常通り徴収（労使折半分）</t>
  </si>
  <si>
    <t xml:space="preserve">通常通り徴収（免除されない）</t>
  </si>
  <si>
    <t xml:space="preserve">会社規定による</t>
  </si>
  <si>
    <t xml:space="preserve">税金の扱い</t>
  </si>
  <si>
    <t xml:space="preserve">給与所得として課税（所得税・住民税）</t>
  </si>
  <si>
    <t xml:space="preserve">欠勤控除により給与減額（減額後の給与が課税対象）</t>
  </si>
  <si>
    <t xml:space="preserve">非課税（健康保険法62条・所得税法9条1項17号）</t>
  </si>
  <si>
    <t xml:space="preserve">会社規程による（有給支給の場合は給与所得として課税）</t>
  </si>
  <si>
    <t xml:space="preserve">向くケース</t>
  </si>
  <si>
    <r>
      <rPr>
        <sz val="10"/>
        <color rgb="FF000000"/>
        <rFont val="游ゴシック"/>
        <family val="0"/>
        <charset val="1"/>
      </rPr>
      <t xml:space="preserve">1</t>
    </r>
    <r>
      <rPr>
        <sz val="10"/>
        <color rgb="FF000000"/>
        <rFont val="Noto Sans CJK SC"/>
        <family val="2"/>
      </rPr>
      <t xml:space="preserve">〜</t>
    </r>
    <r>
      <rPr>
        <sz val="10"/>
        <color rgb="FF000000"/>
        <rFont val="游ゴシック"/>
        <family val="0"/>
        <charset val="1"/>
      </rPr>
      <t xml:space="preserve">2</t>
    </r>
    <r>
      <rPr>
        <sz val="10"/>
        <color rgb="FF000000"/>
        <rFont val="Noto Sans CJK SC"/>
        <family val="2"/>
      </rPr>
      <t xml:space="preserve">日の短期欠勤で収入を確保したい</t>
    </r>
  </si>
  <si>
    <t xml:space="preserve">有給を温存したい／長期療養前の一時対応</t>
  </si>
  <si>
    <r>
      <rPr>
        <sz val="10"/>
        <color rgb="FF000000"/>
        <rFont val="游ゴシック"/>
        <family val="0"/>
        <charset val="1"/>
      </rPr>
      <t xml:space="preserve">4</t>
    </r>
    <r>
      <rPr>
        <sz val="10"/>
        <color rgb="FF000000"/>
        <rFont val="Noto Sans CJK SC"/>
        <family val="2"/>
      </rPr>
      <t xml:space="preserve">日以上の療養で収入を一定確保したい</t>
    </r>
  </si>
  <si>
    <t xml:space="preserve">インフル・コロナ等の感染症や就業規則に制度あり</t>
  </si>
  <si>
    <t xml:space="preserve">病欠日を他日に振り替え可能な柔軟な勤務形態</t>
  </si>
  <si>
    <t xml:space="preserve">注意点</t>
  </si>
  <si>
    <t xml:space="preserve">事後消化は本人合意なしにはできない</t>
  </si>
  <si>
    <t xml:space="preserve">評価・賞与への影響や継続すると懲戒対象の可能性</t>
  </si>
  <si>
    <t xml:space="preserve">申請〜振込に2週間〜1か月。最初の3日は不支給</t>
  </si>
  <si>
    <t xml:space="preserve">名称・要件は会社でバラバラ。就業規則確認必須</t>
  </si>
  <si>
    <t xml:space="preserve">振替には事前の会社合意が必要</t>
  </si>
  <si>
    <t xml:space="preserve">労基法39条5項：会社は従業員の時季指定権を尊重する義務あり。時季変更権は「事業の正常な運営を妨げる場合」のみ行使可能。</t>
  </si>
  <si>
    <t xml:space="preserve">健保法99条：傷病手当金は任意継続被保険者を除く被保険者が対象。国民健康保険には原則として傷病手当金の制度はありません。</t>
  </si>
  <si>
    <t xml:space="preserve">休む前後の段取りチェックリスト</t>
  </si>
  <si>
    <t xml:space="preserve">当日朝の連絡から復帰後の確認まで、時系列で必要なアクションをチェックできます。</t>
  </si>
  <si>
    <r>
      <rPr>
        <b val="true"/>
        <sz val="11"/>
        <color rgb="FFFFFFFF"/>
        <rFont val="游ゴシック"/>
        <family val="0"/>
        <charset val="1"/>
      </rPr>
      <t xml:space="preserve">STEP1 </t>
    </r>
    <r>
      <rPr>
        <b val="true"/>
        <sz val="11"/>
        <color rgb="FFFFFFFF"/>
        <rFont val="Noto Sans CJK SC"/>
        <family val="2"/>
      </rPr>
      <t xml:space="preserve">休むと決めた日の朝（</t>
    </r>
    <r>
      <rPr>
        <b val="true"/>
        <sz val="11"/>
        <color rgb="FFFFFFFF"/>
        <rFont val="游ゴシック"/>
        <family val="0"/>
        <charset val="1"/>
      </rPr>
      <t xml:space="preserve">9</t>
    </r>
    <r>
      <rPr>
        <b val="true"/>
        <sz val="11"/>
        <color rgb="FFFFFFFF"/>
        <rFont val="Noto Sans CJK SC"/>
        <family val="2"/>
      </rPr>
      <t xml:space="preserve">時までを目安）</t>
    </r>
  </si>
  <si>
    <t xml:space="preserve">✓</t>
  </si>
  <si>
    <t xml:space="preserve">確認項目</t>
  </si>
  <si>
    <t xml:space="preserve">メモ・補足</t>
  </si>
  <si>
    <t xml:space="preserve">　</t>
  </si>
  <si>
    <t xml:space="preserve">上司または人事担当者に連絡（電話が第一選択。症状が重い時はチャット・メールも可）</t>
  </si>
  <si>
    <t xml:space="preserve">声のトーンで重症度が伝わるため電話推奨。不在時は後でフォロー</t>
  </si>
  <si>
    <t xml:space="preserve">休む理由を簡潔に伝える（「発熱」「腹痛」等）。病名や症状の詳細までは不要</t>
  </si>
  <si>
    <t xml:space="preserve">プライバシーに関わる詳細は任意。「体調不良」でも可</t>
  </si>
  <si>
    <t xml:space="preserve">処理方法を相談する（「有給で」「欠勤で」「特別休暇で」）</t>
  </si>
  <si>
    <t xml:space="preserve">事後変更は原則不可なので当日中に決めるのが無難</t>
  </si>
  <si>
    <t xml:space="preserve">本日の業務で緊急対応が必要なものを引き継ぐ</t>
  </si>
  <si>
    <t xml:space="preserve">顧客対応・締切タスクを優先。メール自動返信設定も検討</t>
  </si>
  <si>
    <t xml:space="preserve">復帰予定日を伝える（不明なら「連絡して判断させてください」）</t>
  </si>
  <si>
    <t xml:space="preserve">長引く場合は毎日または数日おきに状況連絡</t>
  </si>
  <si>
    <r>
      <rPr>
        <b val="true"/>
        <sz val="11"/>
        <color rgb="FFFFFFFF"/>
        <rFont val="游ゴシック"/>
        <family val="0"/>
        <charset val="1"/>
      </rPr>
      <t xml:space="preserve">STEP2 </t>
    </r>
    <r>
      <rPr>
        <b val="true"/>
        <sz val="11"/>
        <color rgb="FFFFFFFF"/>
        <rFont val="Noto Sans CJK SC"/>
        <family val="2"/>
      </rPr>
      <t xml:space="preserve">休養中</t>
    </r>
  </si>
  <si>
    <t xml:space="preserve">休みが延びそうなら前日夜〜当日朝までに追加連絡</t>
  </si>
  <si>
    <t xml:space="preserve">無断連絡なしで休みを延長すると無断欠勤扱いになる可能性</t>
  </si>
  <si>
    <t xml:space="preserve">連続4日以上の見込みなら会社に傷病手当金の申請意向を伝える</t>
  </si>
  <si>
    <t xml:space="preserve">申請書式は会社→健保組合のルートで取り寄せ</t>
  </si>
  <si>
    <t xml:space="preserve">長引く場合（目安1週間以上）は医療機関で診断書を取得</t>
  </si>
  <si>
    <t xml:space="preserve">労務不能の証明として必要。記載料は健康保険適用で約300円</t>
  </si>
  <si>
    <t xml:space="preserve">医師に「労務不能」と明確に判断してもらう（傷病手当金申請用）</t>
  </si>
  <si>
    <t xml:space="preserve">「安静加療」だけでなく「就労不能」の文言が重要</t>
  </si>
  <si>
    <r>
      <rPr>
        <b val="true"/>
        <sz val="11"/>
        <color rgb="FFFFFFFF"/>
        <rFont val="游ゴシック"/>
        <family val="0"/>
        <charset val="1"/>
      </rPr>
      <t xml:space="preserve">STEP3 </t>
    </r>
    <r>
      <rPr>
        <b val="true"/>
        <sz val="11"/>
        <color rgb="FFFFFFFF"/>
        <rFont val="Noto Sans CJK SC"/>
        <family val="2"/>
      </rPr>
      <t xml:space="preserve">復帰前日まで</t>
    </r>
  </si>
  <si>
    <t xml:space="preserve">復帰予定日の前日までに上司へ連絡</t>
  </si>
  <si>
    <t xml:space="preserve">翌朝急に出勤するより事前連絡が望ましい</t>
  </si>
  <si>
    <t xml:space="preserve">復帰初日の業務（午前半休・時短勤務など）を相談</t>
  </si>
  <si>
    <t xml:space="preserve">体調次第で段階的復帰を認める会社もある</t>
  </si>
  <si>
    <t xml:space="preserve">通院・服薬の必要があれば業務調整について事前相談</t>
  </si>
  <si>
    <r>
      <rPr>
        <b val="true"/>
        <sz val="11"/>
        <color rgb="FFFFFFFF"/>
        <rFont val="游ゴシック"/>
        <family val="0"/>
        <charset val="1"/>
      </rPr>
      <t xml:space="preserve">STEP4 </t>
    </r>
    <r>
      <rPr>
        <b val="true"/>
        <sz val="11"/>
        <color rgb="FFFFFFFF"/>
        <rFont val="Noto Sans CJK SC"/>
        <family val="2"/>
      </rPr>
      <t xml:space="preserve">復帰初日</t>
    </r>
  </si>
  <si>
    <t xml:space="preserve">関係者への挨拶とフォローのお礼</t>
  </si>
  <si>
    <t xml:space="preserve">引き継ぎ対応してくれた同僚への配慮</t>
  </si>
  <si>
    <t xml:space="preserve">休んでいた間の業務状況を確認</t>
  </si>
  <si>
    <t xml:space="preserve">重要な連絡・顧客対応の漏れを確認</t>
  </si>
  <si>
    <t xml:space="preserve">勤怠システムで休んだ日の申請処理（欠勤届・有給申請等）</t>
  </si>
  <si>
    <t xml:space="preserve">会社のルールに従って後処理</t>
  </si>
  <si>
    <r>
      <rPr>
        <b val="true"/>
        <sz val="11"/>
        <color rgb="FFFFFFFF"/>
        <rFont val="游ゴシック"/>
        <family val="0"/>
        <charset val="1"/>
      </rPr>
      <t xml:space="preserve">STEP5 </t>
    </r>
    <r>
      <rPr>
        <b val="true"/>
        <sz val="11"/>
        <color rgb="FFFFFFFF"/>
        <rFont val="Noto Sans CJK SC"/>
        <family val="2"/>
      </rPr>
      <t xml:space="preserve">復帰後（給与支給日〜）</t>
    </r>
  </si>
  <si>
    <t xml:space="preserve">給与明細で欠勤控除・有給消化が想定通り処理されているか確認</t>
  </si>
  <si>
    <t xml:space="preserve">誤りがあれば人事に早めに連絡</t>
  </si>
  <si>
    <t xml:space="preserve">傷病手当金を申請した場合：健保組合から支給決定通知書の受領確認</t>
  </si>
  <si>
    <t xml:space="preserve">支給は書類受付から2週間〜1か月程度</t>
  </si>
  <si>
    <t xml:space="preserve">申請漏れがあれば時効（労務不能日ごとに翌日から2年）までに申請</t>
  </si>
  <si>
    <t xml:space="preserve">健保法193条。2年を過ぎると受給不可</t>
  </si>
  <si>
    <t xml:space="preserve">会社連絡テンプレート文例集</t>
  </si>
  <si>
    <t xml:space="preserve">当日の欠勤連絡から傷病手当金の相談まで、9場面の文例をコピペしてお使いいただけます。</t>
  </si>
  <si>
    <t xml:space="preserve">場面①：当日朝の電話連絡（最も基本）</t>
  </si>
  <si>
    <t xml:space="preserve">ひな形</t>
  </si>
  <si>
    <t xml:space="preserve">おはようございます。○○（氏名）です。
朝から38度台の発熱があり、体調が悪いため、本日お休みをいただきたくご連絡いたしました。
本日の○○（案件・会議名）については、△△さんへ引き継ぎメールをお送りしました。恐れ入りますが、ご確認をお願いいたします。
明日の勤務可否は今晩中に改めてご連絡いたします。</t>
  </si>
  <si>
    <t xml:space="preserve">場面②：欠勤で処理してもらいたい時</t>
  </si>
  <si>
    <t xml:space="preserve">申し訳ありません、本日は体調不良のため欠勤とさせていただきたく存じます。
有給休暇は別の機会に使いたいため、本日は欠勤扱いでお願いできますでしょうか。
勤怠システムの処理方法についてご指示いただけますと幸いです。</t>
  </si>
  <si>
    <t xml:space="preserve">場面③：メール・チャットでの当日連絡</t>
  </si>
  <si>
    <t xml:space="preserve">お疲れさまです、○○です。
今朝から体調を崩しており、本日はお休みをいただきます。
本日予定していた○○は△△さんに引き継ぎ済みです。
回復次第、ご連絡いたします。ご迷惑をおかけし申し訳ございません。</t>
  </si>
  <si>
    <t xml:space="preserve">場面④：長引きそうで連絡する時（2日目以降）</t>
  </si>
  <si>
    <t xml:space="preserve">おはようございます、○○です。
昨日からの体調不良が続いており、本日もお休みさせていただきたくご連絡いたしました。
本日中に医療機関を受診し、今後の見通しを改めてご報告いたします。
ご迷惑をおかけし大変申し訳ございません。</t>
  </si>
  <si>
    <t xml:space="preserve">場面⑤：4日以上連続で休む見込みを伝える時</t>
  </si>
  <si>
    <t xml:space="preserve">お疲れさまです、○○です。
医師より〇月〇日まで自宅療養が必要との診断を受けました。
連続して4日以上の休業となるため、健康保険の傷病手当金を申請したく存じます。
申請書類について、人事部門より取り寄せ手続きをご案内いただけますでしょうか。
診断書も発行してもらいましたので、必要であれば提出いたします。</t>
  </si>
  <si>
    <t xml:space="preserve">場面⑥：傷病手当金の申請を相談する時</t>
  </si>
  <si>
    <t xml:space="preserve">人事ご担当者様
お世話になっております、○○部の○○です。
業務外の病気（○○）により、〇月〇日から連続で休業しております。
健康保険の傷病手当金を申請したく、以下2点についてご教示ください。
1. 健保組合所定の申請書様式の入手方法
2. 事業主記入欄の記入依頼先
お忙しいところ恐れ入りますが、よろしくお願いいたします。</t>
  </si>
  <si>
    <t xml:space="preserve">場面⑦：復帰日が決まった時</t>
  </si>
  <si>
    <t xml:space="preserve">お疲れさまです、○○です。
ご心配をおかけしております。
本日医師の診察を受け、〇月〇日（〇）より出勤可能との判断をいただきました。
初日は午前中のみの半休としていただけないかご相談させてください。
業務の引き継ぎ状況については、別途△△さんと確認いたします。</t>
  </si>
  <si>
    <t xml:space="preserve">場面⑧：復帰当日の挨拶メール</t>
  </si>
  <si>
    <t xml:space="preserve">おはようございます、○○です。
本日より復帰いたしました。お休み中はご迷惑をおかけし、誠に申し訳ございませんでした。
業務のフォローをいただいた皆様、ありがとうございました。
本日は体調も問題ございませんので、引き継ぎ状況の確認から順次対応してまいります。
引き続きよろしくお願いいたします。</t>
  </si>
  <si>
    <t xml:space="preserve">場面⑨：有給を勝手に充当された時に確認する文例</t>
  </si>
  <si>
    <t xml:space="preserve">人事ご担当者様
お世話になっております、○○部の○○です。
〇月〇日の欠勤について、勤怠記録を確認したところ有給休暇として処理されておりました。
当日は欠勤扱いでとお伝えしたつもりでしたが、認識齟齬があればと思い確認のご連絡をいたしました。
処理を欠勤扱いに修正いただくことは可能でしょうか。
お手数をおかけしますが、ご確認のほどよろしくお願いいたします。</t>
  </si>
  <si>
    <t xml:space="preserve">※各社の文化・関係性によって文面のトーン（敬語レベル・絵文字使用の可否等）は調整してください。</t>
  </si>
  <si>
    <t xml:space="preserve">月給（≒標準報酬月額）別の1日あたり・7日連続休業・1か月（30日）休業の支給額を試算しています。</t>
  </si>
  <si>
    <t xml:space="preserve">計算式：1日あたり＝標準報酬月額÷30×2/3（健康保険法99条2項）／支給は4日目（待期3日経過後）から</t>
  </si>
  <si>
    <t xml:space="preserve">月給の目安</t>
  </si>
  <si>
    <r>
      <rPr>
        <b val="true"/>
        <sz val="11"/>
        <color rgb="FFFFFFFF"/>
        <rFont val="游ゴシック"/>
        <family val="0"/>
        <charset val="1"/>
      </rPr>
      <t xml:space="preserve">1</t>
    </r>
    <r>
      <rPr>
        <b val="true"/>
        <sz val="11"/>
        <color rgb="FFFFFFFF"/>
        <rFont val="Noto Sans CJK SC"/>
        <family val="2"/>
      </rPr>
      <t xml:space="preserve">日あたり支給額</t>
    </r>
  </si>
  <si>
    <r>
      <rPr>
        <b val="true"/>
        <sz val="11"/>
        <color rgb="FFFFFFFF"/>
        <rFont val="游ゴシック"/>
        <family val="0"/>
        <charset val="1"/>
      </rPr>
      <t xml:space="preserve">7</t>
    </r>
    <r>
      <rPr>
        <b val="true"/>
        <sz val="11"/>
        <color rgb="FFFFFFFF"/>
        <rFont val="Noto Sans CJK SC"/>
        <family val="2"/>
      </rPr>
      <t xml:space="preserve">日連続休業※</t>
    </r>
  </si>
  <si>
    <r>
      <rPr>
        <b val="true"/>
        <sz val="11"/>
        <color rgb="FFFFFFFF"/>
        <rFont val="游ゴシック"/>
        <family val="0"/>
        <charset val="1"/>
      </rPr>
      <t xml:space="preserve">14</t>
    </r>
    <r>
      <rPr>
        <b val="true"/>
        <sz val="11"/>
        <color rgb="FFFFFFFF"/>
        <rFont val="Noto Sans CJK SC"/>
        <family val="2"/>
      </rPr>
      <t xml:space="preserve">日連続休業※</t>
    </r>
  </si>
  <si>
    <r>
      <rPr>
        <b val="true"/>
        <sz val="11"/>
        <color rgb="FFFFFFFF"/>
        <rFont val="游ゴシック"/>
        <family val="0"/>
        <charset val="1"/>
      </rPr>
      <t xml:space="preserve">1</t>
    </r>
    <r>
      <rPr>
        <b val="true"/>
        <sz val="11"/>
        <color rgb="FFFFFFFF"/>
        <rFont val="Noto Sans CJK SC"/>
        <family val="2"/>
      </rPr>
      <t xml:space="preserve">か月（</t>
    </r>
    <r>
      <rPr>
        <b val="true"/>
        <sz val="11"/>
        <color rgb="FFFFFFFF"/>
        <rFont val="游ゴシック"/>
        <family val="0"/>
        <charset val="1"/>
      </rPr>
      <t xml:space="preserve">30</t>
    </r>
    <r>
      <rPr>
        <b val="true"/>
        <sz val="11"/>
        <color rgb="FFFFFFFF"/>
        <rFont val="Noto Sans CJK SC"/>
        <family val="2"/>
      </rPr>
      <t xml:space="preserve">日）連続休業※</t>
    </r>
  </si>
  <si>
    <t xml:space="preserve">※待期期間（労務不能開始日から連続した3日間）は支給されません。7日連続休業なら4〜7日目の4日分、14日なら4〜14日目の11日分、30日なら4〜30日目の27日分が支給対象です。</t>
  </si>
  <si>
    <t xml:space="preserve">※月給の目安は「標準報酬月額≒月給」で試算した概算値です。正確には支給開始日以前の直近12か月の標準報酬月額を平均した額が計算基礎となります。</t>
  </si>
  <si>
    <t xml:space="preserve">※被保険者期間が12か月に満たない場合は、①本人の標準報酬月額平均 ②保険者の標準報酬月額平均 のいずれか低い方が計算基礎になります。協会けんぽの令和7年度（令和7年4月1日〜令和8年3月31日支給開始）の平均額は320,000円でした。令和8年度（令和8年4月1日以降支給開始）の平均額は、協会けんぽの最新告示をご確認ください。健康保険組合により金額が異なります。</t>
  </si>
  <si>
    <t xml:space="preserve">※給与が一部支給される期間は差額調整されます（傷病手当金の日額より給与支給額が少ない場合、差額のみ支給）。</t>
  </si>
  <si>
    <t xml:space="preserve">※支給期間は同一傷病について支給開始日から通算1年6か月（健康保険法99条4項）。令和4年1月1日以降は「通算」方式に改正されています。</t>
  </si>
  <si>
    <t xml:space="preserve">よくある疑問 Q&amp;A</t>
  </si>
  <si>
    <r>
      <rPr>
        <b val="true"/>
        <sz val="11"/>
        <color rgb="FFFFFFFF"/>
        <rFont val="游ゴシック"/>
        <family val="0"/>
        <charset val="1"/>
      </rPr>
      <t xml:space="preserve">Q1. </t>
    </r>
    <r>
      <rPr>
        <b val="true"/>
        <sz val="11"/>
        <color rgb="FFFFFFFF"/>
        <rFont val="Noto Sans CJK SC"/>
        <family val="2"/>
      </rPr>
      <t xml:space="preserve">風邪で</t>
    </r>
    <r>
      <rPr>
        <b val="true"/>
        <sz val="11"/>
        <color rgb="FFFFFFFF"/>
        <rFont val="游ゴシック"/>
        <family val="0"/>
        <charset val="1"/>
      </rPr>
      <t xml:space="preserve">1</t>
    </r>
    <r>
      <rPr>
        <b val="true"/>
        <sz val="11"/>
        <color rgb="FFFFFFFF"/>
        <rFont val="Noto Sans CJK SC"/>
        <family val="2"/>
      </rPr>
      <t xml:space="preserve">日だけ休むのに、有給を使わなきゃダメですか？</t>
    </r>
  </si>
  <si>
    <r>
      <rPr>
        <sz val="11"/>
        <color rgb="FF000000"/>
        <rFont val="游ゴシック"/>
        <family val="0"/>
        <charset val="1"/>
      </rPr>
      <t xml:space="preserve">A. </t>
    </r>
    <r>
      <rPr>
        <sz val="11"/>
        <color rgb="FF000000"/>
        <rFont val="Noto Sans CJK SC"/>
        <family val="2"/>
      </rPr>
      <t xml:space="preserve">有給休暇を使うかどうかは本人が決められます（労基法</t>
    </r>
    <r>
      <rPr>
        <sz val="11"/>
        <color rgb="FF000000"/>
        <rFont val="游ゴシック"/>
        <family val="0"/>
        <charset val="1"/>
      </rPr>
      <t xml:space="preserve">39</t>
    </r>
    <r>
      <rPr>
        <sz val="11"/>
        <color rgb="FF000000"/>
        <rFont val="Noto Sans CJK SC"/>
        <family val="2"/>
      </rPr>
      <t xml:space="preserve">条</t>
    </r>
    <r>
      <rPr>
        <sz val="11"/>
        <color rgb="FF000000"/>
        <rFont val="游ゴシック"/>
        <family val="0"/>
        <charset val="1"/>
      </rPr>
      <t xml:space="preserve">5</t>
    </r>
    <r>
      <rPr>
        <sz val="11"/>
        <color rgb="FF000000"/>
        <rFont val="Noto Sans CJK SC"/>
        <family val="2"/>
      </rPr>
      <t xml:space="preserve">項の時季指定権）。「欠勤でいい」と会社に伝えれば、その日は欠勤扱いになり、給料から日数分が控除されます。ただし、人事評価に欠勤が影響する会社もあるため、頻度によっては有給を使う方が有利な場合もあります。</t>
    </r>
  </si>
  <si>
    <r>
      <rPr>
        <b val="true"/>
        <sz val="11"/>
        <color rgb="FFFFFFFF"/>
        <rFont val="游ゴシック"/>
        <family val="0"/>
        <charset val="1"/>
      </rPr>
      <t xml:space="preserve">Q2. </t>
    </r>
    <r>
      <rPr>
        <b val="true"/>
        <sz val="11"/>
        <color rgb="FFFFFFFF"/>
        <rFont val="Noto Sans CJK SC"/>
        <family val="2"/>
      </rPr>
      <t xml:space="preserve">会社が勝手に有給で処理することはできますか？</t>
    </r>
  </si>
  <si>
    <r>
      <rPr>
        <sz val="11"/>
        <color rgb="FF000000"/>
        <rFont val="游ゴシック"/>
        <family val="0"/>
        <charset val="1"/>
      </rPr>
      <t xml:space="preserve">A. </t>
    </r>
    <r>
      <rPr>
        <sz val="11"/>
        <color rgb="FF000000"/>
        <rFont val="Noto Sans CJK SC"/>
        <family val="2"/>
      </rPr>
      <t xml:space="preserve">原則できません。有給休暇の取得時季を指定する権利は労働者にあり、会社が一方的に有給扱いにするのは労基法</t>
    </r>
    <r>
      <rPr>
        <sz val="11"/>
        <color rgb="FF000000"/>
        <rFont val="游ゴシック"/>
        <family val="0"/>
        <charset val="1"/>
      </rPr>
      <t xml:space="preserve">39</t>
    </r>
    <r>
      <rPr>
        <sz val="11"/>
        <color rgb="FF000000"/>
        <rFont val="Noto Sans CJK SC"/>
        <family val="2"/>
      </rPr>
      <t xml:space="preserve">条</t>
    </r>
    <r>
      <rPr>
        <sz val="11"/>
        <color rgb="FF000000"/>
        <rFont val="游ゴシック"/>
        <family val="0"/>
        <charset val="1"/>
      </rPr>
      <t xml:space="preserve">5</t>
    </r>
    <r>
      <rPr>
        <sz val="11"/>
        <color rgb="FF000000"/>
        <rFont val="Noto Sans CJK SC"/>
        <family val="2"/>
      </rPr>
      <t xml:space="preserve">項に反します。ただし、労使協定を結んで計画年休制度（</t>
    </r>
    <r>
      <rPr>
        <sz val="11"/>
        <color rgb="FF000000"/>
        <rFont val="游ゴシック"/>
        <family val="0"/>
        <charset val="1"/>
      </rPr>
      <t xml:space="preserve">39</t>
    </r>
    <r>
      <rPr>
        <sz val="11"/>
        <color rgb="FF000000"/>
        <rFont val="Noto Sans CJK SC"/>
        <family val="2"/>
      </rPr>
      <t xml:space="preserve">条</t>
    </r>
    <r>
      <rPr>
        <sz val="11"/>
        <color rgb="FF000000"/>
        <rFont val="游ゴシック"/>
        <family val="0"/>
        <charset val="1"/>
      </rPr>
      <t xml:space="preserve">6</t>
    </r>
    <r>
      <rPr>
        <sz val="11"/>
        <color rgb="FF000000"/>
        <rFont val="Noto Sans CJK SC"/>
        <family val="2"/>
      </rPr>
      <t xml:space="preserve">項）を運用している場合や、年</t>
    </r>
    <r>
      <rPr>
        <sz val="11"/>
        <color rgb="FF000000"/>
        <rFont val="游ゴシック"/>
        <family val="0"/>
        <charset val="1"/>
      </rPr>
      <t xml:space="preserve">5</t>
    </r>
    <r>
      <rPr>
        <sz val="11"/>
        <color rgb="FF000000"/>
        <rFont val="Noto Sans CJK SC"/>
        <family val="2"/>
      </rPr>
      <t xml:space="preserve">日未満の取得者に対する使用者の時季指定義務（</t>
    </r>
    <r>
      <rPr>
        <sz val="11"/>
        <color rgb="FF000000"/>
        <rFont val="游ゴシック"/>
        <family val="0"/>
        <charset val="1"/>
      </rPr>
      <t xml:space="preserve">39</t>
    </r>
    <r>
      <rPr>
        <sz val="11"/>
        <color rgb="FF000000"/>
        <rFont val="Noto Sans CJK SC"/>
        <family val="2"/>
      </rPr>
      <t xml:space="preserve">条</t>
    </r>
    <r>
      <rPr>
        <sz val="11"/>
        <color rgb="FF000000"/>
        <rFont val="游ゴシック"/>
        <family val="0"/>
        <charset val="1"/>
      </rPr>
      <t xml:space="preserve">7</t>
    </r>
    <r>
      <rPr>
        <sz val="11"/>
        <color rgb="FF000000"/>
        <rFont val="Noto Sans CJK SC"/>
        <family val="2"/>
      </rPr>
      <t xml:space="preserve">項）の範囲では例外的に会社が時季指定できます。</t>
    </r>
  </si>
  <si>
    <r>
      <rPr>
        <b val="true"/>
        <sz val="11"/>
        <color rgb="FFFFFFFF"/>
        <rFont val="游ゴシック"/>
        <family val="0"/>
        <charset val="1"/>
      </rPr>
      <t xml:space="preserve">Q3. </t>
    </r>
    <r>
      <rPr>
        <b val="true"/>
        <sz val="11"/>
        <color rgb="FFFFFFFF"/>
        <rFont val="Noto Sans CJK SC"/>
        <family val="2"/>
      </rPr>
      <t xml:space="preserve">病欠の連絡は電話？メール？どちらが無難？</t>
    </r>
  </si>
  <si>
    <r>
      <rPr>
        <sz val="11"/>
        <color rgb="FF000000"/>
        <rFont val="游ゴシック"/>
        <family val="0"/>
        <charset val="1"/>
      </rPr>
      <t xml:space="preserve">A. </t>
    </r>
    <r>
      <rPr>
        <sz val="11"/>
        <color rgb="FF000000"/>
        <rFont val="Noto Sans CJK SC"/>
        <family val="2"/>
      </rPr>
      <t xml:space="preserve">第一選択は電話です。声のトーンで状況が伝わり、当日のリカバリーもその場で相談できます。上司が不在または電話できない状況では、メール・社内チャットで一次連絡→その後電話、の二段階が無難です。会社の慣習を日頃から確認しておくと安心です。</t>
    </r>
  </si>
  <si>
    <r>
      <rPr>
        <b val="true"/>
        <sz val="11"/>
        <color rgb="FFFFFFFF"/>
        <rFont val="游ゴシック"/>
        <family val="0"/>
        <charset val="1"/>
      </rPr>
      <t xml:space="preserve">Q4. </t>
    </r>
    <r>
      <rPr>
        <b val="true"/>
        <sz val="11"/>
        <color rgb="FFFFFFFF"/>
        <rFont val="Noto Sans CJK SC"/>
        <family val="2"/>
      </rPr>
      <t xml:space="preserve">病欠に診断書は必ず必要ですか？</t>
    </r>
  </si>
  <si>
    <r>
      <rPr>
        <sz val="11"/>
        <color rgb="FF000000"/>
        <rFont val="游ゴシック"/>
        <family val="0"/>
        <charset val="1"/>
      </rPr>
      <t xml:space="preserve">A. 1</t>
    </r>
    <r>
      <rPr>
        <sz val="11"/>
        <color rgb="FF000000"/>
        <rFont val="Noto Sans CJK SC"/>
        <family val="2"/>
      </rPr>
      <t xml:space="preserve">〜</t>
    </r>
    <r>
      <rPr>
        <sz val="11"/>
        <color rgb="FF000000"/>
        <rFont val="游ゴシック"/>
        <family val="0"/>
        <charset val="1"/>
      </rPr>
      <t xml:space="preserve">2</t>
    </r>
    <r>
      <rPr>
        <sz val="11"/>
        <color rgb="FF000000"/>
        <rFont val="Noto Sans CJK SC"/>
        <family val="2"/>
      </rPr>
      <t xml:space="preserve">日程度の病欠では通常不要です。長引く場合（目安</t>
    </r>
    <r>
      <rPr>
        <sz val="11"/>
        <color rgb="FF000000"/>
        <rFont val="游ゴシック"/>
        <family val="0"/>
        <charset val="1"/>
      </rPr>
      <t xml:space="preserve">1</t>
    </r>
    <r>
      <rPr>
        <sz val="11"/>
        <color rgb="FF000000"/>
        <rFont val="Noto Sans CJK SC"/>
        <family val="2"/>
      </rPr>
      <t xml:space="preserve">週間以上）や、会社の就業規則で「〇日以上休む場合は診断書」と定められている場合は必要です。傷病手当金を申請する場合も、医師の「労務不能」の証明（申請書の療養担当者記入欄）が必須です。</t>
    </r>
  </si>
  <si>
    <r>
      <rPr>
        <b val="true"/>
        <sz val="11"/>
        <color rgb="FFFFFFFF"/>
        <rFont val="游ゴシック"/>
        <family val="0"/>
        <charset val="1"/>
      </rPr>
      <t xml:space="preserve">Q5. 4</t>
    </r>
    <r>
      <rPr>
        <b val="true"/>
        <sz val="11"/>
        <color rgb="FFFFFFFF"/>
        <rFont val="Noto Sans CJK SC"/>
        <family val="2"/>
      </rPr>
      <t xml:space="preserve">日以上休めば自動的に傷病手当金がもらえますか？</t>
    </r>
  </si>
  <si>
    <r>
      <rPr>
        <sz val="11"/>
        <color rgb="FF000000"/>
        <rFont val="游ゴシック"/>
        <family val="0"/>
        <charset val="1"/>
      </rPr>
      <t xml:space="preserve">A. </t>
    </r>
    <r>
      <rPr>
        <sz val="11"/>
        <color rgb="FF000000"/>
        <rFont val="Noto Sans CJK SC"/>
        <family val="2"/>
      </rPr>
      <t xml:space="preserve">いいえ、自分で申請する必要があります。しかも「業務外の傷病」「労務不能（医師判断）」「連続</t>
    </r>
    <r>
      <rPr>
        <sz val="11"/>
        <color rgb="FF000000"/>
        <rFont val="游ゴシック"/>
        <family val="0"/>
        <charset val="1"/>
      </rPr>
      <t xml:space="preserve">3</t>
    </r>
    <r>
      <rPr>
        <sz val="11"/>
        <color rgb="FF000000"/>
        <rFont val="Noto Sans CJK SC"/>
        <family val="2"/>
      </rPr>
      <t xml:space="preserve">日間の待期完成＋</t>
    </r>
    <r>
      <rPr>
        <sz val="11"/>
        <color rgb="FF000000"/>
        <rFont val="游ゴシック"/>
        <family val="0"/>
        <charset val="1"/>
      </rPr>
      <t xml:space="preserve">4</t>
    </r>
    <r>
      <rPr>
        <sz val="11"/>
        <color rgb="FF000000"/>
        <rFont val="Noto Sans CJK SC"/>
        <family val="2"/>
      </rPr>
      <t xml:space="preserve">日目以降」「給与不支給」の</t>
    </r>
    <r>
      <rPr>
        <sz val="11"/>
        <color rgb="FF000000"/>
        <rFont val="游ゴシック"/>
        <family val="0"/>
        <charset val="1"/>
      </rPr>
      <t xml:space="preserve">4</t>
    </r>
    <r>
      <rPr>
        <sz val="11"/>
        <color rgb="FF000000"/>
        <rFont val="Noto Sans CJK SC"/>
        <family val="2"/>
      </rPr>
      <t xml:space="preserve">要件をすべて満たす必要があります。業務中・通勤中の傷病は労災保険、軽度で労務可能なら対象外、給与全額支給なら対象外です。</t>
    </r>
  </si>
  <si>
    <r>
      <rPr>
        <b val="true"/>
        <sz val="11"/>
        <color rgb="FFFFFFFF"/>
        <rFont val="游ゴシック"/>
        <family val="0"/>
        <charset val="1"/>
      </rPr>
      <t xml:space="preserve">Q6. </t>
    </r>
    <r>
      <rPr>
        <b val="true"/>
        <sz val="11"/>
        <color rgb="FFFFFFFF"/>
        <rFont val="Noto Sans CJK SC"/>
        <family val="2"/>
      </rPr>
      <t xml:space="preserve">傷病手当金はいつ振り込まれますか？</t>
    </r>
  </si>
  <si>
    <r>
      <rPr>
        <sz val="11"/>
        <color rgb="FF000000"/>
        <rFont val="游ゴシック"/>
        <family val="0"/>
        <charset val="1"/>
      </rPr>
      <t xml:space="preserve">A. </t>
    </r>
    <r>
      <rPr>
        <sz val="11"/>
        <color rgb="FF000000"/>
        <rFont val="Noto Sans CJK SC"/>
        <family val="2"/>
      </rPr>
      <t xml:space="preserve">申請書類が健保組合・協会けんぽに到着してから、審査を経て</t>
    </r>
    <r>
      <rPr>
        <sz val="11"/>
        <color rgb="FF000000"/>
        <rFont val="游ゴシック"/>
        <family val="0"/>
        <charset val="1"/>
      </rPr>
      <t xml:space="preserve">2</t>
    </r>
    <r>
      <rPr>
        <sz val="11"/>
        <color rgb="FF000000"/>
        <rFont val="Noto Sans CJK SC"/>
        <family val="2"/>
      </rPr>
      <t xml:space="preserve">週間〜</t>
    </r>
    <r>
      <rPr>
        <sz val="11"/>
        <color rgb="FF000000"/>
        <rFont val="游ゴシック"/>
        <family val="0"/>
        <charset val="1"/>
      </rPr>
      <t xml:space="preserve">1</t>
    </r>
    <r>
      <rPr>
        <sz val="11"/>
        <color rgb="FF000000"/>
        <rFont val="Noto Sans CJK SC"/>
        <family val="2"/>
      </rPr>
      <t xml:space="preserve">か月程度です。協会けんぽは受付から</t>
    </r>
    <r>
      <rPr>
        <sz val="11"/>
        <color rgb="FF000000"/>
        <rFont val="游ゴシック"/>
        <family val="0"/>
        <charset val="1"/>
      </rPr>
      <t xml:space="preserve">10</t>
    </r>
    <r>
      <rPr>
        <sz val="11"/>
        <color rgb="FF000000"/>
        <rFont val="Noto Sans CJK SC"/>
        <family val="2"/>
      </rPr>
      <t xml:space="preserve">営業日以内にお支払いとされています。書類不備があると遅延します。生活費が逼迫しているなら、休業期間終了後の一括申請ではなく</t>
    </r>
    <r>
      <rPr>
        <sz val="11"/>
        <color rgb="FF000000"/>
        <rFont val="游ゴシック"/>
        <family val="0"/>
        <charset val="1"/>
      </rPr>
      <t xml:space="preserve">1</t>
    </r>
    <r>
      <rPr>
        <sz val="11"/>
        <color rgb="FF000000"/>
        <rFont val="Noto Sans CJK SC"/>
        <family val="2"/>
      </rPr>
      <t xml:space="preserve">か月ごとの申請もできます。</t>
    </r>
  </si>
  <si>
    <r>
      <rPr>
        <b val="true"/>
        <sz val="11"/>
        <color rgb="FFFFFFFF"/>
        <rFont val="游ゴシック"/>
        <family val="0"/>
        <charset val="1"/>
      </rPr>
      <t xml:space="preserve">Q7. </t>
    </r>
    <r>
      <rPr>
        <b val="true"/>
        <sz val="11"/>
        <color rgb="FFFFFFFF"/>
        <rFont val="Noto Sans CJK SC"/>
        <family val="2"/>
      </rPr>
      <t xml:space="preserve">有給を使い切った後に体調不良で休むとどうなりますか？</t>
    </r>
  </si>
  <si>
    <r>
      <rPr>
        <sz val="11"/>
        <color rgb="FF000000"/>
        <rFont val="游ゴシック"/>
        <family val="0"/>
        <charset val="1"/>
      </rPr>
      <t xml:space="preserve">A. </t>
    </r>
    <r>
      <rPr>
        <sz val="11"/>
        <color rgb="FF000000"/>
        <rFont val="Noto Sans CJK SC"/>
        <family val="2"/>
      </rPr>
      <t xml:space="preserve">欠勤扱いとなり、日数分の給与が控除されます。</t>
    </r>
    <r>
      <rPr>
        <sz val="11"/>
        <color rgb="FF000000"/>
        <rFont val="游ゴシック"/>
        <family val="0"/>
        <charset val="1"/>
      </rPr>
      <t xml:space="preserve">4</t>
    </r>
    <r>
      <rPr>
        <sz val="11"/>
        <color rgb="FF000000"/>
        <rFont val="Noto Sans CJK SC"/>
        <family val="2"/>
      </rPr>
      <t xml:space="preserve">日以上連続するなら傷病手当金の対象になり得ます。長期療養が見込まれる場合は、会社に休職制度（私傷病休職）がないか就業規則を確認しましょう。休職中でも傷病手当金は受給できます。</t>
    </r>
  </si>
  <si>
    <r>
      <rPr>
        <b val="true"/>
        <sz val="11"/>
        <color rgb="FFFFFFFF"/>
        <rFont val="游ゴシック"/>
        <family val="0"/>
        <charset val="1"/>
      </rPr>
      <t xml:space="preserve">Q8. </t>
    </r>
    <r>
      <rPr>
        <b val="true"/>
        <sz val="11"/>
        <color rgb="FFFFFFFF"/>
        <rFont val="Noto Sans CJK SC"/>
        <family val="2"/>
      </rPr>
      <t xml:space="preserve">病欠が続くと賞与や人事評価に影響しますか？</t>
    </r>
  </si>
  <si>
    <r>
      <rPr>
        <sz val="11"/>
        <color rgb="FF000000"/>
        <rFont val="游ゴシック"/>
        <family val="0"/>
        <charset val="1"/>
      </rPr>
      <t xml:space="preserve">A. </t>
    </r>
    <r>
      <rPr>
        <sz val="11"/>
        <color rgb="FF000000"/>
        <rFont val="Noto Sans CJK SC"/>
        <family val="2"/>
      </rPr>
      <t xml:space="preserve">評価や賞与への反映ルールは会社の就業規則・人事制度次第で、法律による統一基準はありません。ただし、有給休暇の取得を理由とする不利益取扱いは労基法附則</t>
    </r>
    <r>
      <rPr>
        <sz val="11"/>
        <color rgb="FF000000"/>
        <rFont val="游ゴシック"/>
        <family val="0"/>
        <charset val="1"/>
      </rPr>
      <t xml:space="preserve">136</t>
    </r>
    <r>
      <rPr>
        <sz val="11"/>
        <color rgb="FF000000"/>
        <rFont val="Noto Sans CJK SC"/>
        <family val="2"/>
      </rPr>
      <t xml:space="preserve">条で禁止されています。欠勤による影響と有給取得による影響を分けて確認するとよいでしょう。</t>
    </r>
  </si>
  <si>
    <r>
      <rPr>
        <b val="true"/>
        <sz val="11"/>
        <color rgb="FFFFFFFF"/>
        <rFont val="游ゴシック"/>
        <family val="0"/>
        <charset val="1"/>
      </rPr>
      <t xml:space="preserve">Q9. </t>
    </r>
    <r>
      <rPr>
        <b val="true"/>
        <sz val="11"/>
        <color rgb="FFFFFFFF"/>
        <rFont val="Noto Sans CJK SC"/>
        <family val="2"/>
      </rPr>
      <t xml:space="preserve">パート・アルバイトでも傷病手当金はもらえますか？</t>
    </r>
  </si>
  <si>
    <r>
      <rPr>
        <sz val="11"/>
        <color rgb="FF000000"/>
        <rFont val="游ゴシック"/>
        <family val="0"/>
        <charset val="1"/>
      </rPr>
      <t xml:space="preserve">A. </t>
    </r>
    <r>
      <rPr>
        <sz val="11"/>
        <color rgb="FF000000"/>
        <rFont val="Noto Sans CJK SC"/>
        <family val="2"/>
      </rPr>
      <t xml:space="preserve">勤務先の健康保険（協会けんぽまたは健保組合）に被保険者として加入していれば対象です。</t>
    </r>
    <r>
      <rPr>
        <sz val="11"/>
        <color rgb="FF000000"/>
        <rFont val="游ゴシック"/>
        <family val="0"/>
        <charset val="1"/>
      </rPr>
      <t xml:space="preserve">2024</t>
    </r>
    <r>
      <rPr>
        <sz val="11"/>
        <color rgb="FF000000"/>
        <rFont val="Noto Sans CJK SC"/>
        <family val="2"/>
      </rPr>
      <t xml:space="preserve">年</t>
    </r>
    <r>
      <rPr>
        <sz val="11"/>
        <color rgb="FF000000"/>
        <rFont val="游ゴシック"/>
        <family val="0"/>
        <charset val="1"/>
      </rPr>
      <t xml:space="preserve">10</t>
    </r>
    <r>
      <rPr>
        <sz val="11"/>
        <color rgb="FF000000"/>
        <rFont val="Noto Sans CJK SC"/>
        <family val="2"/>
      </rPr>
      <t xml:space="preserve">月以降、従業員</t>
    </r>
    <r>
      <rPr>
        <sz val="11"/>
        <color rgb="FF000000"/>
        <rFont val="游ゴシック"/>
        <family val="0"/>
        <charset val="1"/>
      </rPr>
      <t xml:space="preserve">51</t>
    </r>
    <r>
      <rPr>
        <sz val="11"/>
        <color rgb="FF000000"/>
        <rFont val="Noto Sans CJK SC"/>
        <family val="2"/>
      </rPr>
      <t xml:space="preserve">人以上の企業では週</t>
    </r>
    <r>
      <rPr>
        <sz val="11"/>
        <color rgb="FF000000"/>
        <rFont val="游ゴシック"/>
        <family val="0"/>
        <charset val="1"/>
      </rPr>
      <t xml:space="preserve">20</t>
    </r>
    <r>
      <rPr>
        <sz val="11"/>
        <color rgb="FF000000"/>
        <rFont val="Noto Sans CJK SC"/>
        <family val="2"/>
      </rPr>
      <t xml:space="preserve">時間以上・月額賃金</t>
    </r>
    <r>
      <rPr>
        <sz val="11"/>
        <color rgb="FF000000"/>
        <rFont val="游ゴシック"/>
        <family val="0"/>
        <charset val="1"/>
      </rPr>
      <t xml:space="preserve">8.8</t>
    </r>
    <r>
      <rPr>
        <sz val="11"/>
        <color rgb="FF000000"/>
        <rFont val="Noto Sans CJK SC"/>
        <family val="2"/>
      </rPr>
      <t xml:space="preserve">万円以上・学生でない等の条件で社会保険加入義務があります。国民健康保険には原則として傷病手当金の制度はないため、扶養に入っている家族や自営業者は対象外です。</t>
    </r>
  </si>
  <si>
    <r>
      <rPr>
        <b val="true"/>
        <sz val="11"/>
        <color rgb="FFFFFFFF"/>
        <rFont val="游ゴシック"/>
        <family val="0"/>
        <charset val="1"/>
      </rPr>
      <t xml:space="preserve">Q10. </t>
    </r>
    <r>
      <rPr>
        <b val="true"/>
        <sz val="11"/>
        <color rgb="FFFFFFFF"/>
        <rFont val="Noto Sans CJK SC"/>
        <family val="2"/>
      </rPr>
      <t xml:space="preserve">退職後も傷病手当金は続けて受け取れますか？</t>
    </r>
  </si>
  <si>
    <r>
      <rPr>
        <sz val="11"/>
        <color rgb="FF000000"/>
        <rFont val="游ゴシック"/>
        <family val="0"/>
        <charset val="1"/>
      </rPr>
      <t xml:space="preserve">A. </t>
    </r>
    <r>
      <rPr>
        <sz val="11"/>
        <color rgb="FF000000"/>
        <rFont val="Noto Sans CJK SC"/>
        <family val="2"/>
      </rPr>
      <t xml:space="preserve">受け取れる可能性があります。条件は①退職日までに継続</t>
    </r>
    <r>
      <rPr>
        <sz val="11"/>
        <color rgb="FF000000"/>
        <rFont val="游ゴシック"/>
        <family val="0"/>
        <charset val="1"/>
      </rPr>
      <t xml:space="preserve">1</t>
    </r>
    <r>
      <rPr>
        <sz val="11"/>
        <color rgb="FF000000"/>
        <rFont val="Noto Sans CJK SC"/>
        <family val="2"/>
      </rPr>
      <t xml:space="preserve">年以上の被保険者期間、②退職日に傷病手当金を受給中または受給条件を満たしている、③同一傷病の療養継続、の</t>
    </r>
    <r>
      <rPr>
        <sz val="11"/>
        <color rgb="FF000000"/>
        <rFont val="游ゴシック"/>
        <family val="0"/>
        <charset val="1"/>
      </rPr>
      <t xml:space="preserve">3</t>
    </r>
    <r>
      <rPr>
        <sz val="11"/>
        <color rgb="FF000000"/>
        <rFont val="Noto Sans CJK SC"/>
        <family val="2"/>
      </rPr>
      <t xml:space="preserve">つです。ただし、退職日に出勤してしまうと継続給付の対象外になる点に注意してください。</t>
    </r>
  </si>
  <si>
    <r>
      <rPr>
        <b val="true"/>
        <sz val="11"/>
        <color rgb="FFFFFFFF"/>
        <rFont val="游ゴシック"/>
        <family val="0"/>
        <charset val="1"/>
      </rPr>
      <t xml:space="preserve">Q11. </t>
    </r>
    <r>
      <rPr>
        <b val="true"/>
        <sz val="11"/>
        <color rgb="FFFFFFFF"/>
        <rFont val="Noto Sans CJK SC"/>
        <family val="2"/>
      </rPr>
      <t xml:space="preserve">傷病手当金を受け取ると、所得税や住民税がかかりますか？</t>
    </r>
  </si>
  <si>
    <r>
      <rPr>
        <sz val="11"/>
        <color rgb="FF000000"/>
        <rFont val="游ゴシック"/>
        <family val="0"/>
        <charset val="1"/>
      </rPr>
      <t xml:space="preserve">A. </t>
    </r>
    <r>
      <rPr>
        <sz val="11"/>
        <color rgb="FF000000"/>
        <rFont val="Noto Sans CJK SC"/>
        <family val="2"/>
      </rPr>
      <t xml:space="preserve">傷病手当金は、所得税・住民税とも非課税です。健康保険法</t>
    </r>
    <r>
      <rPr>
        <sz val="11"/>
        <color rgb="FF000000"/>
        <rFont val="游ゴシック"/>
        <family val="0"/>
        <charset val="1"/>
      </rPr>
      <t xml:space="preserve">62</t>
    </r>
    <r>
      <rPr>
        <sz val="11"/>
        <color rgb="FF000000"/>
        <rFont val="Noto Sans CJK SC"/>
        <family val="2"/>
      </rPr>
      <t xml:space="preserve">条で「租税その他の公課は、保険給付として支給を受けた金品を標準として、課することができない」と定められており、所得税法</t>
    </r>
    <r>
      <rPr>
        <sz val="11"/>
        <color rgb="FF000000"/>
        <rFont val="游ゴシック"/>
        <family val="0"/>
        <charset val="1"/>
      </rPr>
      <t xml:space="preserve">9</t>
    </r>
    <r>
      <rPr>
        <sz val="11"/>
        <color rgb="FF000000"/>
        <rFont val="Noto Sans CJK SC"/>
        <family val="2"/>
      </rPr>
      <t xml:space="preserve">条</t>
    </r>
    <r>
      <rPr>
        <sz val="11"/>
        <color rgb="FF000000"/>
        <rFont val="游ゴシック"/>
        <family val="0"/>
        <charset val="1"/>
      </rPr>
      <t xml:space="preserve">1</t>
    </r>
    <r>
      <rPr>
        <sz val="11"/>
        <color rgb="FF000000"/>
        <rFont val="Noto Sans CJK SC"/>
        <family val="2"/>
      </rPr>
      <t xml:space="preserve">項</t>
    </r>
    <r>
      <rPr>
        <sz val="11"/>
        <color rgb="FF000000"/>
        <rFont val="游ゴシック"/>
        <family val="0"/>
        <charset val="1"/>
      </rPr>
      <t xml:space="preserve">17</t>
    </r>
    <r>
      <rPr>
        <sz val="11"/>
        <color rgb="FF000000"/>
        <rFont val="Noto Sans CJK SC"/>
        <family val="2"/>
      </rPr>
      <t xml:space="preserve">号でも非課税所得として列挙されています。年末調整や確定申告で収入として申告する必要もありません。なお、傷病手当金そのものからは社会保険料は控除されませんが、在職中（休業期間を含む）の健康保険料・厚生年金保険料は通常どおり納付が必要です。また、令和</t>
    </r>
    <r>
      <rPr>
        <sz val="11"/>
        <color rgb="FF000000"/>
        <rFont val="游ゴシック"/>
        <family val="0"/>
        <charset val="1"/>
      </rPr>
      <t xml:space="preserve">8</t>
    </r>
    <r>
      <rPr>
        <sz val="11"/>
        <color rgb="FF000000"/>
        <rFont val="Noto Sans CJK SC"/>
        <family val="2"/>
      </rPr>
      <t xml:space="preserve">年</t>
    </r>
    <r>
      <rPr>
        <sz val="11"/>
        <color rgb="FF000000"/>
        <rFont val="游ゴシック"/>
        <family val="0"/>
        <charset val="1"/>
      </rPr>
      <t xml:space="preserve">4</t>
    </r>
    <r>
      <rPr>
        <sz val="11"/>
        <color rgb="FF000000"/>
        <rFont val="Noto Sans CJK SC"/>
        <family val="2"/>
      </rPr>
      <t xml:space="preserve">月</t>
    </r>
    <r>
      <rPr>
        <sz val="11"/>
        <color rgb="FF000000"/>
        <rFont val="游ゴシック"/>
        <family val="0"/>
        <charset val="1"/>
      </rPr>
      <t xml:space="preserve">1</t>
    </r>
    <r>
      <rPr>
        <sz val="11"/>
        <color rgb="FF000000"/>
        <rFont val="Noto Sans CJK SC"/>
        <family val="2"/>
      </rPr>
      <t xml:space="preserve">日より健康保険料とあわせて「子ども・子育て支援金」の徴収が開始されていますが、この支援金は傷病手当金の計算方法や支給額に影響するものではありません（詳細は</t>
    </r>
    <r>
      <rPr>
        <sz val="11"/>
        <color rgb="FF000000"/>
        <rFont val="游ゴシック"/>
        <family val="0"/>
        <charset val="1"/>
      </rPr>
      <t xml:space="preserve">Q12</t>
    </r>
    <r>
      <rPr>
        <sz val="11"/>
        <color rgb="FF000000"/>
        <rFont val="Noto Sans CJK SC"/>
        <family val="2"/>
      </rPr>
      <t xml:space="preserve">をご確認ください）。</t>
    </r>
  </si>
  <si>
    <r>
      <rPr>
        <b val="true"/>
        <sz val="11"/>
        <color rgb="FFFFFFFF"/>
        <rFont val="游ゴシック"/>
        <family val="0"/>
        <charset val="1"/>
      </rPr>
      <t xml:space="preserve">Q12. 2026</t>
    </r>
    <r>
      <rPr>
        <b val="true"/>
        <sz val="11"/>
        <color rgb="FFFFFFFF"/>
        <rFont val="Noto Sans CJK SC"/>
        <family val="2"/>
      </rPr>
      <t xml:space="preserve">年</t>
    </r>
    <r>
      <rPr>
        <b val="true"/>
        <sz val="11"/>
        <color rgb="FFFFFFFF"/>
        <rFont val="游ゴシック"/>
        <family val="0"/>
        <charset val="1"/>
      </rPr>
      <t xml:space="preserve">4</t>
    </r>
    <r>
      <rPr>
        <b val="true"/>
        <sz val="11"/>
        <color rgb="FFFFFFFF"/>
        <rFont val="Noto Sans CJK SC"/>
        <family val="2"/>
      </rPr>
      <t xml:space="preserve">月から始まった「子ども・子育て支援金」は、傷病手当金の金額に影響しますか？</t>
    </r>
  </si>
  <si>
    <r>
      <rPr>
        <sz val="11"/>
        <color rgb="FF000000"/>
        <rFont val="游ゴシック"/>
        <family val="0"/>
        <charset val="1"/>
      </rPr>
      <t xml:space="preserve">A. </t>
    </r>
    <r>
      <rPr>
        <sz val="11"/>
        <color rgb="FF000000"/>
        <rFont val="Noto Sans CJK SC"/>
        <family val="2"/>
      </rPr>
      <t xml:space="preserve">傷病手当金の金額・支給要件・支給期間には影響しません。計算式（標準報酬月額の平均</t>
    </r>
    <r>
      <rPr>
        <sz val="11"/>
        <color rgb="FF000000"/>
        <rFont val="游ゴシック"/>
        <family val="0"/>
        <charset val="1"/>
      </rPr>
      <t xml:space="preserve">÷30×2/3</t>
    </r>
    <r>
      <rPr>
        <sz val="11"/>
        <color rgb="FF000000"/>
        <rFont val="Noto Sans CJK SC"/>
        <family val="2"/>
      </rPr>
      <t xml:space="preserve">）や支給対象となる「連続</t>
    </r>
    <r>
      <rPr>
        <sz val="11"/>
        <color rgb="FF000000"/>
        <rFont val="游ゴシック"/>
        <family val="0"/>
        <charset val="1"/>
      </rPr>
      <t xml:space="preserve">3</t>
    </r>
    <r>
      <rPr>
        <sz val="11"/>
        <color rgb="FF000000"/>
        <rFont val="Noto Sans CJK SC"/>
        <family val="2"/>
      </rPr>
      <t xml:space="preserve">日の待期＋</t>
    </r>
    <r>
      <rPr>
        <sz val="11"/>
        <color rgb="FF000000"/>
        <rFont val="游ゴシック"/>
        <family val="0"/>
        <charset val="1"/>
      </rPr>
      <t xml:space="preserve">4</t>
    </r>
    <r>
      <rPr>
        <sz val="11"/>
        <color rgb="FF000000"/>
        <rFont val="Noto Sans CJK SC"/>
        <family val="2"/>
      </rPr>
      <t xml:space="preserve">日以上の休業」等の要件は変わりません。子ども・子育て支援金は、令和</t>
    </r>
    <r>
      <rPr>
        <sz val="11"/>
        <color rgb="FF000000"/>
        <rFont val="游ゴシック"/>
        <family val="0"/>
        <charset val="1"/>
      </rPr>
      <t xml:space="preserve">8</t>
    </r>
    <r>
      <rPr>
        <sz val="11"/>
        <color rgb="FF000000"/>
        <rFont val="Noto Sans CJK SC"/>
        <family val="2"/>
      </rPr>
      <t xml:space="preserve">年</t>
    </r>
    <r>
      <rPr>
        <sz val="11"/>
        <color rgb="FF000000"/>
        <rFont val="游ゴシック"/>
        <family val="0"/>
        <charset val="1"/>
      </rPr>
      <t xml:space="preserve">4</t>
    </r>
    <r>
      <rPr>
        <sz val="11"/>
        <color rgb="FF000000"/>
        <rFont val="Noto Sans CJK SC"/>
        <family val="2"/>
      </rPr>
      <t xml:space="preserve">月</t>
    </r>
    <r>
      <rPr>
        <sz val="11"/>
        <color rgb="FF000000"/>
        <rFont val="游ゴシック"/>
        <family val="0"/>
        <charset val="1"/>
      </rPr>
      <t xml:space="preserve">1</t>
    </r>
    <r>
      <rPr>
        <sz val="11"/>
        <color rgb="FF000000"/>
        <rFont val="Noto Sans CJK SC"/>
        <family val="2"/>
      </rPr>
      <t xml:space="preserve">日から開始された新しい拠出制度で、健康保険料とあわせて徴収されます。令和</t>
    </r>
    <r>
      <rPr>
        <sz val="11"/>
        <color rgb="FF000000"/>
        <rFont val="游ゴシック"/>
        <family val="0"/>
        <charset val="1"/>
      </rPr>
      <t xml:space="preserve">8</t>
    </r>
    <r>
      <rPr>
        <sz val="11"/>
        <color rgb="FF000000"/>
        <rFont val="Noto Sans CJK SC"/>
        <family val="2"/>
      </rPr>
      <t xml:space="preserve">年度の被用者保険の支援金率は</t>
    </r>
    <r>
      <rPr>
        <sz val="11"/>
        <color rgb="FF000000"/>
        <rFont val="游ゴシック"/>
        <family val="0"/>
        <charset val="1"/>
      </rPr>
      <t xml:space="preserve">0.23%</t>
    </r>
    <r>
      <rPr>
        <sz val="11"/>
        <color rgb="FF000000"/>
        <rFont val="Noto Sans CJK SC"/>
        <family val="2"/>
      </rPr>
      <t xml:space="preserve">（労使折半）で、標準報酬月額に応じた金額が給与から天引きされます（初回徴収は令和</t>
    </r>
    <r>
      <rPr>
        <sz val="11"/>
        <color rgb="FF000000"/>
        <rFont val="游ゴシック"/>
        <family val="0"/>
        <charset val="1"/>
      </rPr>
      <t xml:space="preserve">8</t>
    </r>
    <r>
      <rPr>
        <sz val="11"/>
        <color rgb="FF000000"/>
        <rFont val="Noto Sans CJK SC"/>
        <family val="2"/>
      </rPr>
      <t xml:space="preserve">年</t>
    </r>
    <r>
      <rPr>
        <sz val="11"/>
        <color rgb="FF000000"/>
        <rFont val="游ゴシック"/>
        <family val="0"/>
        <charset val="1"/>
      </rPr>
      <t xml:space="preserve">5</t>
    </r>
    <r>
      <rPr>
        <sz val="11"/>
        <color rgb="FF000000"/>
        <rFont val="Noto Sans CJK SC"/>
        <family val="2"/>
      </rPr>
      <t xml:space="preserve">月の給与から）。休業中（傷病手当金の受給期間を含む）の支援金の徴収方法は、健康保険料・厚生年金保険料と同様、会社の取扱いによりますので勤務先の経理・人事部門にご確認ください。支援金は令和</t>
    </r>
    <r>
      <rPr>
        <sz val="11"/>
        <color rgb="FF000000"/>
        <rFont val="游ゴシック"/>
        <family val="0"/>
        <charset val="1"/>
      </rPr>
      <t xml:space="preserve">10</t>
    </r>
    <r>
      <rPr>
        <sz val="11"/>
        <color rgb="FF000000"/>
        <rFont val="Noto Sans CJK SC"/>
        <family val="2"/>
      </rPr>
      <t xml:space="preserve">年度まで段階的に引き上げられる予定で、政府試算の令和</t>
    </r>
    <r>
      <rPr>
        <sz val="11"/>
        <color rgb="FF000000"/>
        <rFont val="游ゴシック"/>
        <family val="0"/>
        <charset val="1"/>
      </rPr>
      <t xml:space="preserve">8</t>
    </r>
    <r>
      <rPr>
        <sz val="11"/>
        <color rgb="FF000000"/>
        <rFont val="Noto Sans CJK SC"/>
        <family val="2"/>
      </rPr>
      <t xml:space="preserve">年度</t>
    </r>
    <r>
      <rPr>
        <sz val="11"/>
        <color rgb="FF000000"/>
        <rFont val="游ゴシック"/>
        <family val="0"/>
        <charset val="1"/>
      </rPr>
      <t xml:space="preserve">1</t>
    </r>
    <r>
      <rPr>
        <sz val="11"/>
        <color rgb="FF000000"/>
        <rFont val="Noto Sans CJK SC"/>
        <family val="2"/>
      </rPr>
      <t xml:space="preserve">人あたり平均月額目安は協会けんぽで約</t>
    </r>
    <r>
      <rPr>
        <sz val="11"/>
        <color rgb="FF000000"/>
        <rFont val="游ゴシック"/>
        <family val="0"/>
        <charset val="1"/>
      </rPr>
      <t xml:space="preserve">400</t>
    </r>
    <r>
      <rPr>
        <sz val="11"/>
        <color rgb="FF000000"/>
        <rFont val="Noto Sans CJK SC"/>
        <family val="2"/>
      </rPr>
      <t xml:space="preserve">円、健保組合で約</t>
    </r>
    <r>
      <rPr>
        <sz val="11"/>
        <color rgb="FF000000"/>
        <rFont val="游ゴシック"/>
        <family val="0"/>
        <charset val="1"/>
      </rPr>
      <t xml:space="preserve">500</t>
    </r>
    <r>
      <rPr>
        <sz val="11"/>
        <color rgb="FF000000"/>
        <rFont val="Noto Sans CJK SC"/>
        <family val="2"/>
      </rPr>
      <t xml:space="preserve">円とされています。</t>
    </r>
  </si>
  <si>
    <t xml:space="preserve">免責事項・参考資料</t>
  </si>
  <si>
    <r>
      <rPr>
        <b val="true"/>
        <sz val="11"/>
        <color rgb="FFFFFFFF"/>
        <rFont val="游ゴシック"/>
        <family val="0"/>
        <charset val="1"/>
      </rPr>
      <t xml:space="preserve">1. </t>
    </r>
    <r>
      <rPr>
        <b val="true"/>
        <sz val="11"/>
        <color rgb="FFFFFFFF"/>
        <rFont val="Noto Sans CJK SC"/>
        <family val="2"/>
      </rPr>
      <t xml:space="preserve">法律的アドバイスではない旨</t>
    </r>
  </si>
  <si>
    <t xml:space="preserve">『病欠時の選択肢 判断＆収入シミュレーター』は、労働基準法および健康保険法等の関連法令の一般的な解説と、一般的な実務対応の例を提供することを目的としたものです。特定の個別事案に対する法律的アドバイスではありません。具体的な判断や対応については、社会保険労務士、弁護士、所轄の労働基準監督署、健康保険組合等の専門機関にご相談ください。</t>
  </si>
  <si>
    <r>
      <rPr>
        <b val="true"/>
        <sz val="11"/>
        <color rgb="FFFFFFFF"/>
        <rFont val="游ゴシック"/>
        <family val="0"/>
        <charset val="1"/>
      </rPr>
      <t xml:space="preserve">2. </t>
    </r>
    <r>
      <rPr>
        <b val="true"/>
        <sz val="11"/>
        <color rgb="FFFFFFFF"/>
        <rFont val="Noto Sans CJK SC"/>
        <family val="2"/>
      </rPr>
      <t xml:space="preserve">加入先保険者により取扱いが異なる可能性</t>
    </r>
  </si>
  <si>
    <t xml:space="preserve">傷病手当金の金額計算・支給条件・申請方法は、加入している健康保険組合（協会けんぽ・各企業健保組合・共済組合等）により取扱いの詳細が異なる場合があります。また、特別休暇・病気休暇・振替出勤・欠勤控除の計算方法などは会社の就業規則により規定されており、『病欠時の選択肢 判断＆収入シミュレーター』の記載は一般的な目安です。ご自身の勤務先の就業規則と加入先保険者の規定を必ずご確認ください。</t>
  </si>
  <si>
    <r>
      <rPr>
        <b val="true"/>
        <sz val="11"/>
        <color rgb="FFFFFFFF"/>
        <rFont val="游ゴシック"/>
        <family val="0"/>
        <charset val="1"/>
      </rPr>
      <t xml:space="preserve">3. </t>
    </r>
    <r>
      <rPr>
        <b val="true"/>
        <sz val="11"/>
        <color rgb="FFFFFFFF"/>
        <rFont val="Noto Sans CJK SC"/>
        <family val="2"/>
      </rPr>
      <t xml:space="preserve">法改正の可能性</t>
    </r>
  </si>
  <si>
    <t xml:space="preserve">『病欠時の選択肢 判断＆収入シミュレーター』は2026年4月時点の労働基準法・健康保険法等の規定に基づいて作成されています。今後の法改正により内容が変更になる可能性があります。最新の情報は厚生労働省・各健康保険組合のウェブサイト、e-Govなどでご確認ください。</t>
  </si>
  <si>
    <r>
      <rPr>
        <b val="true"/>
        <sz val="11"/>
        <color rgb="FFFFFFFF"/>
        <rFont val="游ゴシック"/>
        <family val="0"/>
        <charset val="1"/>
      </rPr>
      <t xml:space="preserve">4. </t>
    </r>
    <r>
      <rPr>
        <b val="true"/>
        <sz val="11"/>
        <color rgb="FFFFFFFF"/>
        <rFont val="Noto Sans CJK SC"/>
        <family val="2"/>
      </rPr>
      <t xml:space="preserve">損害責任</t>
    </r>
  </si>
  <si>
    <t xml:space="preserve">『病欠時の選択肢 判断＆収入シミュレーター』の利用により生じた直接的・間接的な損害について、弊社はいかなる責任も負いかねます。利用者ご自身の責任においてご活用ください。</t>
  </si>
  <si>
    <t xml:space="preserve">参考資料・条文</t>
  </si>
  <si>
    <t xml:space="preserve">● 労働基準法第39条（年次有給休暇）：有給の付与日数、時季指定権、時季変更権、時季指定義務等を規定</t>
  </si>
  <si>
    <t xml:space="preserve">● 労働基準法附則第136条：有給休暇取得を理由とする不利益取扱いの禁止</t>
  </si>
  <si>
    <t xml:space="preserve">● 健康保険法第99条（傷病手当金）：支給要件、待期期間（3日）、金額（標準報酬月額平均÷30×2/3）、支給期間（通算1年6か月）</t>
  </si>
  <si>
    <r>
      <rPr>
        <sz val="10"/>
        <rFont val="Noto Sans CJK SC"/>
        <family val="2"/>
      </rPr>
      <t xml:space="preserve">● 健康保険法第</t>
    </r>
    <r>
      <rPr>
        <sz val="10"/>
        <rFont val="游ゴシック"/>
        <family val="0"/>
        <charset val="1"/>
      </rPr>
      <t xml:space="preserve">62</t>
    </r>
    <r>
      <rPr>
        <sz val="10"/>
        <rFont val="Noto Sans CJK SC"/>
        <family val="2"/>
      </rPr>
      <t xml:space="preserve">条：保険給付として支給を受けた金品に対する租税公課の非課税</t>
    </r>
  </si>
  <si>
    <t xml:space="preserve">● 健康保険法第103条：出産手当金を支給する場合の傷病手当金支給停止（ただし、出産手当金の額が99条2項の額より少ないときは差額支給）</t>
  </si>
  <si>
    <t xml:space="preserve">● 健康保険法第108条：報酬との併給調整（差額支給）・障害厚生年金・老齢退職年金との併給調整</t>
  </si>
  <si>
    <t xml:space="preserve">● 健康保険法第193条：健康保険の給付を受ける権利の時効（2年）</t>
  </si>
  <si>
    <t xml:space="preserve">● 厚生労働省：年次有給休暇の確実な取得 わかりやすい解説</t>
  </si>
  <si>
    <t xml:space="preserve">● 全国健康保険協会（協会けんぽ）：傷病手当金について</t>
  </si>
  <si>
    <r>
      <rPr>
        <sz val="10"/>
        <color rgb="FF000000"/>
        <rFont val="游ゴシック"/>
        <family val="0"/>
        <charset val="1"/>
      </rPr>
      <t xml:space="preserve">● e-Gov </t>
    </r>
    <r>
      <rPr>
        <sz val="10"/>
        <color rgb="FF000000"/>
        <rFont val="Noto Sans CJK SC"/>
        <family val="2"/>
      </rPr>
      <t xml:space="preserve">法令検索：</t>
    </r>
    <r>
      <rPr>
        <sz val="10"/>
        <color rgb="FF000000"/>
        <rFont val="游ゴシック"/>
        <family val="0"/>
        <charset val="1"/>
      </rPr>
      <t xml:space="preserve">https://elaws.e-gov.go.jp/</t>
    </r>
  </si>
  <si>
    <t xml:space="preserve">作成：2026年4月 / 株式会社マネーフォワード</t>
  </si>
</sst>
</file>

<file path=xl/styles.xml><?xml version="1.0" encoding="utf-8"?>
<styleSheet xmlns="http://schemas.openxmlformats.org/spreadsheetml/2006/main">
  <numFmts count="3">
    <numFmt numFmtId="164" formatCode="General"/>
    <numFmt numFmtId="165" formatCode="#,##0"/>
    <numFmt numFmtId="166" formatCode="\¥#,##0"/>
  </numFmts>
  <fonts count="35">
    <font>
      <sz val="11"/>
      <color theme="1"/>
      <name val="Calibri"/>
      <family val="2"/>
      <charset val="1"/>
    </font>
    <font>
      <sz val="10"/>
      <name val="Arial"/>
      <family val="0"/>
    </font>
    <font>
      <sz val="10"/>
      <name val="Arial"/>
      <family val="0"/>
    </font>
    <font>
      <sz val="10"/>
      <name val="Arial"/>
      <family val="0"/>
    </font>
    <font>
      <b val="true"/>
      <sz val="18"/>
      <color rgb="FF2E5266"/>
      <name val="Noto Sans CJK SC"/>
      <family val="2"/>
      <charset val="1"/>
    </font>
    <font>
      <sz val="11"/>
      <color rgb="FF555555"/>
      <name val="Noto Sans CJK SC"/>
      <family val="2"/>
      <charset val="1"/>
    </font>
    <font>
      <sz val="11"/>
      <color rgb="FF000000"/>
      <name val="游ゴシック"/>
      <family val="0"/>
      <charset val="1"/>
    </font>
    <font>
      <b val="true"/>
      <sz val="11"/>
      <color rgb="FF2E5266"/>
      <name val="Noto Sans CJK SC"/>
      <family val="2"/>
      <charset val="1"/>
    </font>
    <font>
      <sz val="11"/>
      <color rgb="FF000000"/>
      <name val="Noto Sans CJK SC"/>
      <family val="2"/>
      <charset val="1"/>
    </font>
    <font>
      <b val="true"/>
      <sz val="11"/>
      <color rgb="FFFFFFFF"/>
      <name val="游ゴシック"/>
      <family val="0"/>
      <charset val="1"/>
    </font>
    <font>
      <b val="true"/>
      <sz val="11"/>
      <color rgb="FFFFFFFF"/>
      <name val="Noto Sans CJK SC"/>
      <family val="2"/>
      <charset val="1"/>
    </font>
    <font>
      <sz val="10"/>
      <color rgb="FF555555"/>
      <name val="Noto Sans CJK SC"/>
      <family val="2"/>
      <charset val="1"/>
    </font>
    <font>
      <b val="true"/>
      <sz val="16"/>
      <color rgb="FF2E5266"/>
      <name val="Noto Sans CJK SC"/>
      <family val="2"/>
      <charset val="1"/>
    </font>
    <font>
      <b val="true"/>
      <sz val="11"/>
      <color rgb="FFFFFFFF"/>
      <name val="Noto Sans CJK SC"/>
      <family val="2"/>
    </font>
    <font>
      <b val="true"/>
      <sz val="11"/>
      <color rgb="FF000000"/>
      <name val="Noto Sans CJK SC"/>
      <family val="2"/>
      <charset val="1"/>
    </font>
    <font>
      <b val="true"/>
      <sz val="14"/>
      <color rgb="FF0000CC"/>
      <name val="游ゴシック"/>
      <family val="0"/>
      <charset val="1"/>
    </font>
    <font>
      <b val="true"/>
      <sz val="13"/>
      <color rgb="FF000000"/>
      <name val="Noto Sans CJK SC"/>
      <family val="2"/>
      <charset val="1"/>
    </font>
    <font>
      <b val="true"/>
      <sz val="13"/>
      <color rgb="FF000000"/>
      <name val="游ゴシック"/>
      <family val="0"/>
      <charset val="1"/>
    </font>
    <font>
      <b val="true"/>
      <sz val="13"/>
      <color rgb="FF000000"/>
      <name val="Noto Sans CJK SC"/>
      <family val="2"/>
    </font>
    <font>
      <b val="true"/>
      <sz val="18"/>
      <color rgb="FF1E6B3E"/>
      <name val="游ゴシック"/>
      <family val="0"/>
      <charset val="1"/>
    </font>
    <font>
      <b val="true"/>
      <sz val="11"/>
      <color rgb="FFB71C1C"/>
      <name val="游ゴシック"/>
      <family val="0"/>
      <charset val="1"/>
    </font>
    <font>
      <b val="true"/>
      <sz val="11"/>
      <color rgb="FF1E6B3E"/>
      <name val="Noto Sans CJK SC"/>
      <family val="2"/>
      <charset val="1"/>
    </font>
    <font>
      <b val="true"/>
      <sz val="11"/>
      <color rgb="FF000000"/>
      <name val="游ゴシック"/>
      <family val="0"/>
      <charset val="1"/>
    </font>
    <font>
      <b val="true"/>
      <sz val="10"/>
      <color rgb="FF000000"/>
      <name val="Noto Sans CJK SC"/>
      <family val="2"/>
      <charset val="1"/>
    </font>
    <font>
      <sz val="10"/>
      <color rgb="FF000000"/>
      <name val="Noto Sans CJK SC"/>
      <family val="2"/>
      <charset val="1"/>
    </font>
    <font>
      <sz val="10"/>
      <color rgb="FF000000"/>
      <name val="游ゴシック"/>
      <family val="0"/>
      <charset val="1"/>
    </font>
    <font>
      <sz val="10"/>
      <color rgb="FF000000"/>
      <name val="Noto Sans CJK SC"/>
      <family val="2"/>
    </font>
    <font>
      <b val="true"/>
      <sz val="10"/>
      <color rgb="FF000000"/>
      <name val="游ゴシック"/>
      <family val="0"/>
      <charset val="1"/>
    </font>
    <font>
      <sz val="14"/>
      <color rgb="FF000000"/>
      <name val="Noto Sans CJK SC"/>
      <family val="2"/>
      <charset val="1"/>
    </font>
    <font>
      <sz val="10"/>
      <color rgb="FF666666"/>
      <name val="Noto Sans CJK SC"/>
      <family val="2"/>
      <charset val="1"/>
    </font>
    <font>
      <b val="true"/>
      <sz val="11"/>
      <color rgb="FF1E6B3E"/>
      <name val="游ゴシック"/>
      <family val="0"/>
      <charset val="1"/>
    </font>
    <font>
      <sz val="11"/>
      <color rgb="FF000000"/>
      <name val="Noto Sans CJK SC"/>
      <family val="2"/>
    </font>
    <font>
      <sz val="10"/>
      <name val="Noto Sans CJK SC"/>
      <family val="2"/>
    </font>
    <font>
      <sz val="10"/>
      <name val="游ゴシック"/>
      <family val="0"/>
      <charset val="1"/>
    </font>
    <font>
      <sz val="9"/>
      <color rgb="FF888888"/>
      <name val="Noto Sans CJK SC"/>
      <family val="2"/>
      <charset val="1"/>
    </font>
  </fonts>
  <fills count="8">
    <fill>
      <patternFill patternType="none"/>
    </fill>
    <fill>
      <patternFill patternType="gray125"/>
    </fill>
    <fill>
      <patternFill patternType="solid">
        <fgColor rgb="FFD7E3EB"/>
        <bgColor rgb="FFE8F3E8"/>
      </patternFill>
    </fill>
    <fill>
      <patternFill patternType="solid">
        <fgColor rgb="FF2E5266"/>
        <bgColor rgb="FF555555"/>
      </patternFill>
    </fill>
    <fill>
      <patternFill patternType="solid">
        <fgColor rgb="FFFFF9E6"/>
        <bgColor rgb="FFF9F9F4"/>
      </patternFill>
    </fill>
    <fill>
      <patternFill patternType="solid">
        <fgColor rgb="FFE8F3E8"/>
        <bgColor rgb="FFF5F8FA"/>
      </patternFill>
    </fill>
    <fill>
      <patternFill patternType="solid">
        <fgColor rgb="FFF5F8FA"/>
        <bgColor rgb="FFF9F9F4"/>
      </patternFill>
    </fill>
    <fill>
      <patternFill patternType="solid">
        <fgColor rgb="FFF9F9F4"/>
        <bgColor rgb="FFF5F8FA"/>
      </patternFill>
    </fill>
  </fills>
  <borders count="3">
    <border diagonalUp="false" diagonalDown="false">
      <left/>
      <right/>
      <top/>
      <bottom/>
      <diagonal/>
    </border>
    <border diagonalUp="false" diagonalDown="false">
      <left style="thin">
        <color rgb="FFB0BEC5"/>
      </left>
      <right style="thin">
        <color rgb="FFB0BEC5"/>
      </right>
      <top style="thin">
        <color rgb="FFB0BEC5"/>
      </top>
      <bottom style="thin">
        <color rgb="FFB0BEC5"/>
      </bottom>
      <diagonal/>
    </border>
    <border diagonalUp="false" diagonalDown="false">
      <left style="medium">
        <color rgb="FFE6A100"/>
      </left>
      <right style="medium">
        <color rgb="FFE6A100"/>
      </right>
      <top style="medium">
        <color rgb="FFE6A100"/>
      </top>
      <bottom style="medium">
        <color rgb="FFE6A10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left" vertical="center" textRotation="0" wrapText="true" indent="0" shrinkToFit="false"/>
      <protection locked="true" hidden="false"/>
    </xf>
    <xf numFmtId="164" fontId="6" fillId="0" borderId="0" xfId="0" applyFont="true" applyBorder="false" applyAlignment="true" applyProtection="false">
      <alignment horizontal="general" vertical="bottom" textRotation="0" wrapText="false" indent="0" shrinkToFit="false"/>
      <protection locked="true" hidden="false"/>
    </xf>
    <xf numFmtId="164" fontId="7" fillId="2" borderId="0" xfId="0" applyFont="true" applyBorder="true" applyAlignment="true" applyProtection="false">
      <alignment horizontal="left" vertical="center" textRotation="0" wrapText="false" indent="1" shrinkToFit="false"/>
      <protection locked="true" hidden="false"/>
    </xf>
    <xf numFmtId="164" fontId="8" fillId="0" borderId="0" xfId="0" applyFont="true" applyBorder="true" applyAlignment="true" applyProtection="false">
      <alignment horizontal="left" vertical="center" textRotation="0" wrapText="true" indent="0" shrinkToFit="false"/>
      <protection locked="true" hidden="false"/>
    </xf>
    <xf numFmtId="164" fontId="9" fillId="3" borderId="1" xfId="0" applyFont="true" applyBorder="true" applyAlignment="true" applyProtection="false">
      <alignment horizontal="center" vertical="center" textRotation="0" wrapText="true" indent="0" shrinkToFit="false"/>
      <protection locked="true" hidden="false"/>
    </xf>
    <xf numFmtId="164" fontId="10" fillId="3" borderId="1" xfId="0" applyFont="true" applyBorder="true" applyAlignment="true" applyProtection="false">
      <alignment horizontal="center" vertical="center" textRotation="0" wrapText="true" indent="0" shrinkToFit="false"/>
      <protection locked="true" hidden="false"/>
    </xf>
    <xf numFmtId="164" fontId="6" fillId="0" borderId="1" xfId="0" applyFont="true" applyBorder="true" applyAlignment="true" applyProtection="false">
      <alignment horizontal="center" vertical="center" textRotation="0" wrapText="true" indent="0" shrinkToFit="false"/>
      <protection locked="true" hidden="false"/>
    </xf>
    <xf numFmtId="164" fontId="8" fillId="0" borderId="1" xfId="0" applyFont="true" applyBorder="true" applyAlignment="true" applyProtection="false">
      <alignment horizontal="left" vertical="center" textRotation="0" wrapText="true" indent="0" shrinkToFit="false"/>
      <protection locked="true" hidden="false"/>
    </xf>
    <xf numFmtId="164" fontId="6" fillId="0" borderId="1" xfId="0" applyFont="true" applyBorder="true" applyAlignment="true" applyProtection="false">
      <alignment horizontal="left" vertical="center" textRotation="0" wrapText="true" indent="0" shrinkToFit="false"/>
      <protection locked="true" hidden="false"/>
    </xf>
    <xf numFmtId="164" fontId="11" fillId="0" borderId="0" xfId="0" applyFont="true" applyBorder="true" applyAlignment="true" applyProtection="false">
      <alignment horizontal="left" vertical="center" textRotation="0" wrapText="true" indent="0" shrinkToFit="false"/>
      <protection locked="true" hidden="false"/>
    </xf>
    <xf numFmtId="164" fontId="12" fillId="0" borderId="0" xfId="0" applyFont="true" applyBorder="true" applyAlignment="true" applyProtection="false">
      <alignment horizontal="general" vertical="bottom" textRotation="0" wrapText="false" indent="0" shrinkToFit="false"/>
      <protection locked="true" hidden="false"/>
    </xf>
    <xf numFmtId="164" fontId="9" fillId="3" borderId="0" xfId="0" applyFont="true" applyBorder="true" applyAlignment="true" applyProtection="false">
      <alignment horizontal="center" vertical="center" textRotation="0" wrapText="true" indent="0" shrinkToFit="false"/>
      <protection locked="true" hidden="false"/>
    </xf>
    <xf numFmtId="164" fontId="14" fillId="2" borderId="1" xfId="0" applyFont="true" applyBorder="true" applyAlignment="true" applyProtection="false">
      <alignment horizontal="left" vertical="center" textRotation="0" wrapText="false" indent="1" shrinkToFit="false"/>
      <protection locked="true" hidden="false"/>
    </xf>
    <xf numFmtId="165" fontId="15" fillId="4" borderId="2" xfId="0" applyFont="true" applyBorder="true" applyAlignment="true" applyProtection="false">
      <alignment horizontal="right" vertical="center" textRotation="0" wrapText="false" indent="1" shrinkToFit="false"/>
      <protection locked="true" hidden="false"/>
    </xf>
    <xf numFmtId="164" fontId="11" fillId="0" borderId="0" xfId="0" applyFont="true" applyBorder="true" applyAlignment="true" applyProtection="false">
      <alignment horizontal="general" vertical="bottom" textRotation="0" wrapText="false" indent="0" shrinkToFit="false"/>
      <protection locked="true" hidden="false"/>
    </xf>
    <xf numFmtId="164" fontId="7" fillId="2" borderId="0" xfId="0" applyFont="true" applyBorder="true" applyAlignment="true" applyProtection="false">
      <alignment horizontal="center" vertical="center" textRotation="0" wrapText="true" indent="0" shrinkToFit="false"/>
      <protection locked="true" hidden="false"/>
    </xf>
    <xf numFmtId="164" fontId="16" fillId="0" borderId="0" xfId="0" applyFont="true" applyBorder="true" applyAlignment="true" applyProtection="false">
      <alignment horizontal="center" vertical="center" textRotation="0" wrapText="true" indent="0" shrinkToFit="false"/>
      <protection locked="true" hidden="false"/>
    </xf>
    <xf numFmtId="164" fontId="17" fillId="0" borderId="0" xfId="0" applyFont="true" applyBorder="true" applyAlignment="true" applyProtection="false">
      <alignment horizontal="center" vertical="center" textRotation="0" wrapText="true" indent="0" shrinkToFit="false"/>
      <protection locked="true" hidden="false"/>
    </xf>
    <xf numFmtId="164" fontId="11" fillId="0" borderId="0" xfId="0" applyFont="true" applyBorder="true" applyAlignment="true" applyProtection="false">
      <alignment horizontal="center" vertical="center" textRotation="0" wrapText="true" indent="0" shrinkToFit="false"/>
      <protection locked="true" hidden="false"/>
    </xf>
    <xf numFmtId="166" fontId="19" fillId="5" borderId="1" xfId="0" applyFont="true" applyBorder="true" applyAlignment="true" applyProtection="false">
      <alignment horizontal="center" vertical="center" textRotation="0" wrapText="true" indent="0" shrinkToFit="false"/>
      <protection locked="true" hidden="false"/>
    </xf>
    <xf numFmtId="164" fontId="20" fillId="0" borderId="1" xfId="0" applyFont="true" applyBorder="true" applyAlignment="true" applyProtection="false">
      <alignment horizontal="center" vertical="center" textRotation="0" wrapText="true" indent="0" shrinkToFit="false"/>
      <protection locked="true" hidden="false"/>
    </xf>
    <xf numFmtId="164" fontId="21" fillId="0" borderId="1" xfId="0" applyFont="true" applyBorder="true" applyAlignment="true" applyProtection="false">
      <alignment horizontal="center" vertical="center" textRotation="0" wrapText="true" indent="0" shrinkToFit="false"/>
      <protection locked="true" hidden="false"/>
    </xf>
    <xf numFmtId="164" fontId="8" fillId="0" borderId="1" xfId="0" applyFont="true" applyBorder="true" applyAlignment="true" applyProtection="false">
      <alignment horizontal="center" vertical="center" textRotation="0" wrapText="true" indent="0" shrinkToFit="false"/>
      <protection locked="true" hidden="false"/>
    </xf>
    <xf numFmtId="166" fontId="22" fillId="0" borderId="1" xfId="0" applyFont="true" applyBorder="true" applyAlignment="true" applyProtection="false">
      <alignment horizontal="center" vertical="center" textRotation="0" wrapText="true" indent="0" shrinkToFit="false"/>
      <protection locked="true" hidden="false"/>
    </xf>
    <xf numFmtId="164" fontId="14" fillId="0" borderId="1" xfId="0" applyFont="true" applyBorder="true" applyAlignment="true" applyProtection="false">
      <alignment horizontal="left" vertical="center" textRotation="0" wrapText="true" indent="0" shrinkToFit="false"/>
      <protection locked="true" hidden="false"/>
    </xf>
    <xf numFmtId="164" fontId="7" fillId="0" borderId="0" xfId="0" applyFont="true" applyBorder="false" applyAlignment="true" applyProtection="false">
      <alignment horizontal="general" vertical="bottom" textRotation="0" wrapText="false" indent="0" shrinkToFit="false"/>
      <protection locked="true" hidden="false"/>
    </xf>
    <xf numFmtId="164" fontId="23" fillId="2" borderId="1" xfId="0" applyFont="true" applyBorder="true" applyAlignment="true" applyProtection="false">
      <alignment horizontal="left" vertical="center" textRotation="0" wrapText="false" indent="1" shrinkToFit="false"/>
      <protection locked="true" hidden="false"/>
    </xf>
    <xf numFmtId="164" fontId="24" fillId="0" borderId="1" xfId="0" applyFont="true" applyBorder="true" applyAlignment="true" applyProtection="false">
      <alignment horizontal="left" vertical="center" textRotation="0" wrapText="true" indent="0" shrinkToFit="false"/>
      <protection locked="true" hidden="false"/>
    </xf>
    <xf numFmtId="164" fontId="25" fillId="0" borderId="1" xfId="0" applyFont="true" applyBorder="true" applyAlignment="true" applyProtection="false">
      <alignment horizontal="left" vertical="center" textRotation="0" wrapText="true" indent="0" shrinkToFit="false"/>
      <protection locked="true" hidden="false"/>
    </xf>
    <xf numFmtId="164" fontId="24" fillId="6" borderId="1" xfId="0" applyFont="true" applyBorder="true" applyAlignment="true" applyProtection="false">
      <alignment horizontal="left" vertical="center" textRotation="0" wrapText="true" indent="0" shrinkToFit="false"/>
      <protection locked="true" hidden="false"/>
    </xf>
    <xf numFmtId="164" fontId="25" fillId="6" borderId="1" xfId="0" applyFont="true" applyBorder="true" applyAlignment="true" applyProtection="false">
      <alignment horizontal="left" vertical="center" textRotation="0" wrapText="tru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left" vertical="center" textRotation="0" wrapText="true" indent="0" shrinkToFit="false"/>
      <protection locked="true" hidden="false"/>
    </xf>
    <xf numFmtId="164" fontId="9" fillId="3" borderId="0" xfId="0" applyFont="true" applyBorder="true" applyAlignment="true" applyProtection="false">
      <alignment horizontal="left" vertical="center" textRotation="0" wrapText="false" indent="1" shrinkToFit="false"/>
      <protection locked="true" hidden="false"/>
    </xf>
    <xf numFmtId="164" fontId="27" fillId="2" borderId="1" xfId="0" applyFont="true" applyBorder="true" applyAlignment="true" applyProtection="false">
      <alignment horizontal="center" vertical="center" textRotation="0" wrapText="true" indent="0" shrinkToFit="false"/>
      <protection locked="true" hidden="false"/>
    </xf>
    <xf numFmtId="164" fontId="23" fillId="2" borderId="1" xfId="0" applyFont="true" applyBorder="true" applyAlignment="true" applyProtection="false">
      <alignment horizontal="center" vertical="center" textRotation="0" wrapText="true" indent="0" shrinkToFit="false"/>
      <protection locked="true" hidden="false"/>
    </xf>
    <xf numFmtId="164" fontId="28" fillId="4" borderId="1" xfId="0" applyFont="true" applyBorder="true" applyAlignment="true" applyProtection="false">
      <alignment horizontal="center" vertical="center" textRotation="0" wrapText="true" indent="0" shrinkToFit="false"/>
      <protection locked="true" hidden="false"/>
    </xf>
    <xf numFmtId="164" fontId="29" fillId="0" borderId="1" xfId="0" applyFont="true" applyBorder="true" applyAlignment="true" applyProtection="false">
      <alignment horizontal="left" vertical="center" textRotation="0" wrapText="true" indent="0" shrinkToFit="false"/>
      <protection locked="true" hidden="false"/>
    </xf>
    <xf numFmtId="164" fontId="10" fillId="3" borderId="0" xfId="0" applyFont="true" applyBorder="true" applyAlignment="true" applyProtection="false">
      <alignment horizontal="left" vertical="center" textRotation="0" wrapText="false" indent="1" shrinkToFit="false"/>
      <protection locked="true" hidden="false"/>
    </xf>
    <xf numFmtId="164" fontId="24" fillId="7" borderId="1" xfId="0" applyFont="true" applyBorder="true" applyAlignment="true" applyProtection="false">
      <alignment horizontal="left" vertical="top" textRotation="0" wrapText="true" indent="0" shrinkToFit="false"/>
      <protection locked="true" hidden="false"/>
    </xf>
    <xf numFmtId="166" fontId="22" fillId="0" borderId="1" xfId="0" applyFont="true" applyBorder="true" applyAlignment="true" applyProtection="false">
      <alignment horizontal="right" vertical="center" textRotation="0" wrapText="false" indent="1" shrinkToFit="false"/>
      <protection locked="true" hidden="false"/>
    </xf>
    <xf numFmtId="166" fontId="30" fillId="0" borderId="1" xfId="0" applyFont="true" applyBorder="true" applyAlignment="true" applyProtection="false">
      <alignment horizontal="right" vertical="center" textRotation="0" wrapText="false" indent="1" shrinkToFit="false"/>
      <protection locked="true" hidden="false"/>
    </xf>
    <xf numFmtId="166" fontId="6" fillId="0" borderId="1" xfId="0" applyFont="true" applyBorder="true" applyAlignment="true" applyProtection="false">
      <alignment horizontal="right" vertical="center" textRotation="0" wrapText="false" indent="1" shrinkToFit="false"/>
      <protection locked="true" hidden="false"/>
    </xf>
    <xf numFmtId="166" fontId="22" fillId="6" borderId="1" xfId="0" applyFont="true" applyBorder="true" applyAlignment="true" applyProtection="false">
      <alignment horizontal="right" vertical="center" textRotation="0" wrapText="false" indent="1" shrinkToFit="false"/>
      <protection locked="true" hidden="false"/>
    </xf>
    <xf numFmtId="166" fontId="30" fillId="6" borderId="1" xfId="0" applyFont="true" applyBorder="true" applyAlignment="true" applyProtection="false">
      <alignment horizontal="right" vertical="center" textRotation="0" wrapText="false" indent="1" shrinkToFit="false"/>
      <protection locked="true" hidden="false"/>
    </xf>
    <xf numFmtId="166" fontId="6" fillId="6" borderId="1" xfId="0" applyFont="true" applyBorder="true" applyAlignment="true" applyProtection="false">
      <alignment horizontal="right" vertical="center" textRotation="0" wrapText="false" indent="1" shrinkToFit="false"/>
      <protection locked="true" hidden="false"/>
    </xf>
    <xf numFmtId="164" fontId="9" fillId="3" borderId="0" xfId="0" applyFont="true" applyBorder="true" applyAlignment="true" applyProtection="false">
      <alignment horizontal="left" vertical="center" textRotation="0" wrapText="true" indent="1" shrinkToFit="false"/>
      <protection locked="true" hidden="false"/>
    </xf>
    <xf numFmtId="164" fontId="6" fillId="7" borderId="1" xfId="0" applyFont="true" applyBorder="true" applyAlignment="true" applyProtection="false">
      <alignment horizontal="left" vertical="top" textRotation="0" wrapText="true" indent="0" shrinkToFit="false"/>
      <protection locked="true" hidden="false"/>
    </xf>
    <xf numFmtId="164" fontId="12" fillId="0" borderId="0" xfId="0" applyFont="true" applyBorder="false" applyAlignment="true" applyProtection="false">
      <alignment horizontal="general" vertical="bottom" textRotation="0" wrapText="false" indent="0" shrinkToFit="false"/>
      <protection locked="true" hidden="false"/>
    </xf>
    <xf numFmtId="164" fontId="9" fillId="3" borderId="0" xfId="0" applyFont="true" applyBorder="false" applyAlignment="true" applyProtection="false">
      <alignment horizontal="left" vertical="center" textRotation="0" wrapText="false" indent="1" shrinkToFit="false"/>
      <protection locked="true" hidden="false"/>
    </xf>
    <xf numFmtId="164" fontId="8" fillId="7" borderId="1" xfId="0" applyFont="true" applyBorder="true" applyAlignment="true" applyProtection="false">
      <alignment horizontal="left" vertical="top" textRotation="0" wrapText="true" indent="0" shrinkToFit="false"/>
      <protection locked="true" hidden="false"/>
    </xf>
    <xf numFmtId="164" fontId="10" fillId="3" borderId="0" xfId="0" applyFont="true" applyBorder="false" applyAlignment="true" applyProtection="false">
      <alignment horizontal="left" vertical="center" textRotation="0" wrapText="false" indent="1" shrinkToFit="false"/>
      <protection locked="true" hidden="false"/>
    </xf>
    <xf numFmtId="164" fontId="24" fillId="0" borderId="0" xfId="0" applyFont="true" applyBorder="false" applyAlignment="true" applyProtection="false">
      <alignment horizontal="left" vertical="center" textRotation="0" wrapText="true" indent="0" shrinkToFit="false"/>
      <protection locked="true" hidden="false"/>
    </xf>
    <xf numFmtId="164" fontId="32" fillId="0" borderId="0" xfId="0" applyFont="true" applyBorder="false" applyAlignment="true" applyProtection="false">
      <alignment horizontal="left" vertical="center" textRotation="0" wrapText="true" indent="0" shrinkToFit="false"/>
      <protection locked="true" hidden="false"/>
    </xf>
    <xf numFmtId="164" fontId="25" fillId="0" borderId="0" xfId="0" applyFont="true" applyBorder="false" applyAlignment="true" applyProtection="false">
      <alignment horizontal="left" vertical="center" textRotation="0" wrapText="true" indent="0" shrinkToFit="false"/>
      <protection locked="true" hidden="false"/>
    </xf>
    <xf numFmtId="164" fontId="34" fillId="0" borderId="0" xfId="0" applyFont="true" applyBorder="false" applyAlignment="tru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CC"/>
      <rgbColor rgb="FFFFFF00"/>
      <rgbColor rgb="FFFF00FF"/>
      <rgbColor rgb="FF00FFFF"/>
      <rgbColor rgb="FF800000"/>
      <rgbColor rgb="FF1E6B3E"/>
      <rgbColor rgb="FF000080"/>
      <rgbColor rgb="FF808000"/>
      <rgbColor rgb="FF800080"/>
      <rgbColor rgb="FF008080"/>
      <rgbColor rgb="FFB0BEC5"/>
      <rgbColor rgb="FF888888"/>
      <rgbColor rgb="FF9999FF"/>
      <rgbColor rgb="FF993366"/>
      <rgbColor rgb="FFFFF9E6"/>
      <rgbColor rgb="FFE8F3E8"/>
      <rgbColor rgb="FF660066"/>
      <rgbColor rgb="FFFF8080"/>
      <rgbColor rgb="FF0066CC"/>
      <rgbColor rgb="FFD7E3EB"/>
      <rgbColor rgb="FF000080"/>
      <rgbColor rgb="FFFF00FF"/>
      <rgbColor rgb="FFFFFF00"/>
      <rgbColor rgb="FF00FFFF"/>
      <rgbColor rgb="FF800080"/>
      <rgbColor rgb="FF800000"/>
      <rgbColor rgb="FF008080"/>
      <rgbColor rgb="FF0000FF"/>
      <rgbColor rgb="FF00CCFF"/>
      <rgbColor rgb="FFF5F8FA"/>
      <rgbColor rgb="FFF9F9F4"/>
      <rgbColor rgb="FFFFFF99"/>
      <rgbColor rgb="FF99CCFF"/>
      <rgbColor rgb="FFFF99CC"/>
      <rgbColor rgb="FFCC99FF"/>
      <rgbColor rgb="FFFFCC99"/>
      <rgbColor rgb="FF3366FF"/>
      <rgbColor rgb="FF33CCCC"/>
      <rgbColor rgb="FF99CC00"/>
      <rgbColor rgb="FFFFCC00"/>
      <rgbColor rgb="FFE6A100"/>
      <rgbColor rgb="FFFF6600"/>
      <rgbColor rgb="FF666666"/>
      <rgbColor rgb="FF969696"/>
      <rgbColor rgb="FF003366"/>
      <rgbColor rgb="FF339966"/>
      <rgbColor rgb="FF003300"/>
      <rgbColor rgb="FF333300"/>
      <rgbColor rgb="FFB71C1C"/>
      <rgbColor rgb="FF993366"/>
      <rgbColor rgb="FF2E5266"/>
      <rgbColor rgb="FF555555"/>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I59"/>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3"/>
    <col collapsed="false" customWidth="true" hidden="false" outlineLevel="0" max="2" min="2" style="1" width="20"/>
    <col collapsed="false" customWidth="true" hidden="false" outlineLevel="0" max="3" min="3" style="1" width="60"/>
    <col collapsed="false" customWidth="true" hidden="false" outlineLevel="0" max="4" min="4" style="1" width="20"/>
  </cols>
  <sheetData>
    <row r="1" customFormat="false" ht="7.5" hidden="false" customHeight="true" outlineLevel="0" collapsed="false"/>
    <row r="2" customFormat="false" ht="21.75" hidden="false" customHeight="true" outlineLevel="0" collapsed="false">
      <c r="B2" s="2" t="s">
        <v>0</v>
      </c>
      <c r="C2" s="2"/>
      <c r="D2" s="2"/>
    </row>
    <row r="3" customFormat="false" ht="15" hidden="false" customHeight="true" outlineLevel="0" collapsed="false">
      <c r="B3" s="3" t="s">
        <v>1</v>
      </c>
      <c r="C3" s="3"/>
      <c r="D3" s="3"/>
      <c r="E3" s="4"/>
      <c r="F3" s="4"/>
      <c r="G3" s="4"/>
      <c r="H3" s="4"/>
      <c r="I3" s="4"/>
    </row>
    <row r="4" customFormat="false" ht="15" hidden="false" customHeight="true" outlineLevel="0" collapsed="false">
      <c r="B4" s="4"/>
      <c r="C4" s="4"/>
      <c r="D4" s="4"/>
      <c r="E4" s="4"/>
      <c r="F4" s="4"/>
      <c r="G4" s="4"/>
      <c r="H4" s="4"/>
      <c r="I4" s="4"/>
    </row>
    <row r="5" customFormat="false" ht="21.75" hidden="false" customHeight="true" outlineLevel="0" collapsed="false">
      <c r="B5" s="5" t="s">
        <v>2</v>
      </c>
      <c r="C5" s="5"/>
      <c r="D5" s="5"/>
      <c r="E5" s="4"/>
      <c r="F5" s="4"/>
      <c r="G5" s="4"/>
      <c r="H5" s="4"/>
      <c r="I5" s="4"/>
    </row>
    <row r="6" customFormat="false" ht="16.5" hidden="false" customHeight="true" outlineLevel="0" collapsed="false">
      <c r="B6" s="6" t="s">
        <v>3</v>
      </c>
      <c r="C6" s="6"/>
      <c r="D6" s="6"/>
      <c r="E6" s="4"/>
      <c r="F6" s="4"/>
      <c r="G6" s="4"/>
      <c r="H6" s="4"/>
      <c r="I6" s="4"/>
    </row>
    <row r="7" customFormat="false" ht="16.5" hidden="false" customHeight="true" outlineLevel="0" collapsed="false">
      <c r="B7" s="6" t="s">
        <v>4</v>
      </c>
      <c r="C7" s="6"/>
      <c r="D7" s="6"/>
      <c r="E7" s="4"/>
      <c r="F7" s="4"/>
      <c r="G7" s="4"/>
      <c r="H7" s="4"/>
      <c r="I7" s="4"/>
    </row>
    <row r="8" customFormat="false" ht="15" hidden="false" customHeight="true" outlineLevel="0" collapsed="false">
      <c r="B8" s="6" t="s">
        <v>5</v>
      </c>
      <c r="C8" s="6"/>
      <c r="D8" s="6"/>
      <c r="E8" s="4"/>
      <c r="F8" s="4"/>
      <c r="G8" s="4"/>
      <c r="H8" s="4"/>
      <c r="I8" s="4"/>
    </row>
    <row r="9" customFormat="false" ht="16.5" hidden="false" customHeight="true" outlineLevel="0" collapsed="false">
      <c r="B9" s="6"/>
      <c r="C9" s="6"/>
      <c r="D9" s="6"/>
      <c r="E9" s="4"/>
      <c r="F9" s="4"/>
      <c r="G9" s="4"/>
      <c r="H9" s="4"/>
      <c r="I9" s="4"/>
    </row>
    <row r="10" customFormat="false" ht="16.5" hidden="false" customHeight="true" outlineLevel="0" collapsed="false">
      <c r="B10" s="6" t="s">
        <v>6</v>
      </c>
      <c r="C10" s="6"/>
      <c r="D10" s="6"/>
      <c r="E10" s="4"/>
      <c r="F10" s="4"/>
      <c r="G10" s="4"/>
      <c r="H10" s="4"/>
      <c r="I10" s="4"/>
    </row>
    <row r="11" customFormat="false" ht="16.5" hidden="false" customHeight="true" outlineLevel="0" collapsed="false">
      <c r="B11" s="6" t="s">
        <v>7</v>
      </c>
      <c r="C11" s="6"/>
      <c r="D11" s="6"/>
      <c r="E11" s="4"/>
      <c r="F11" s="4"/>
      <c r="G11" s="4"/>
      <c r="H11" s="4"/>
      <c r="I11" s="4"/>
    </row>
    <row r="12" customFormat="false" ht="16.5" hidden="false" customHeight="true" outlineLevel="0" collapsed="false">
      <c r="B12" s="6" t="s">
        <v>8</v>
      </c>
      <c r="C12" s="6"/>
      <c r="D12" s="6"/>
      <c r="E12" s="4"/>
      <c r="F12" s="4"/>
      <c r="G12" s="4"/>
      <c r="H12" s="4"/>
      <c r="I12" s="4"/>
    </row>
    <row r="13" customFormat="false" ht="15" hidden="false" customHeight="true" outlineLevel="0" collapsed="false">
      <c r="B13" s="4"/>
      <c r="C13" s="4"/>
      <c r="D13" s="4"/>
      <c r="E13" s="4"/>
      <c r="F13" s="4"/>
      <c r="G13" s="4"/>
      <c r="H13" s="4"/>
      <c r="I13" s="4"/>
    </row>
    <row r="14" customFormat="false" ht="21.75" hidden="false" customHeight="true" outlineLevel="0" collapsed="false">
      <c r="B14" s="5" t="s">
        <v>9</v>
      </c>
      <c r="C14" s="5"/>
      <c r="D14" s="5"/>
      <c r="E14" s="4"/>
      <c r="F14" s="4"/>
      <c r="G14" s="4"/>
      <c r="H14" s="4"/>
      <c r="I14" s="4"/>
    </row>
    <row r="15" customFormat="false" ht="31.5" hidden="false" customHeight="true" outlineLevel="0" collapsed="false">
      <c r="B15" s="7" t="s">
        <v>10</v>
      </c>
      <c r="C15" s="8" t="s">
        <v>11</v>
      </c>
      <c r="D15" s="8" t="s">
        <v>12</v>
      </c>
      <c r="E15" s="4"/>
      <c r="F15" s="4"/>
      <c r="G15" s="4"/>
      <c r="H15" s="4"/>
      <c r="I15" s="4"/>
    </row>
    <row r="16" customFormat="false" ht="30" hidden="false" customHeight="true" outlineLevel="0" collapsed="false">
      <c r="B16" s="9" t="s">
        <v>13</v>
      </c>
      <c r="C16" s="10" t="s">
        <v>14</v>
      </c>
      <c r="D16" s="10" t="s">
        <v>15</v>
      </c>
      <c r="E16" s="4"/>
      <c r="F16" s="4"/>
      <c r="G16" s="4"/>
      <c r="H16" s="4"/>
      <c r="I16" s="4"/>
    </row>
    <row r="17" customFormat="false" ht="30" hidden="false" customHeight="true" outlineLevel="0" collapsed="false">
      <c r="B17" s="9" t="s">
        <v>16</v>
      </c>
      <c r="C17" s="10" t="s">
        <v>17</v>
      </c>
      <c r="D17" s="10" t="s">
        <v>18</v>
      </c>
      <c r="E17" s="4"/>
      <c r="F17" s="4"/>
      <c r="G17" s="4"/>
      <c r="H17" s="4"/>
      <c r="I17" s="4"/>
    </row>
    <row r="18" customFormat="false" ht="30" hidden="false" customHeight="true" outlineLevel="0" collapsed="false">
      <c r="B18" s="9" t="s">
        <v>19</v>
      </c>
      <c r="C18" s="10" t="s">
        <v>20</v>
      </c>
      <c r="D18" s="10" t="s">
        <v>21</v>
      </c>
      <c r="E18" s="4"/>
      <c r="F18" s="4"/>
      <c r="G18" s="4"/>
      <c r="H18" s="4"/>
      <c r="I18" s="4"/>
    </row>
    <row r="19" customFormat="false" ht="30" hidden="false" customHeight="true" outlineLevel="0" collapsed="false">
      <c r="B19" s="9" t="s">
        <v>22</v>
      </c>
      <c r="C19" s="10" t="s">
        <v>23</v>
      </c>
      <c r="D19" s="10" t="s">
        <v>24</v>
      </c>
      <c r="E19" s="4"/>
      <c r="F19" s="4"/>
      <c r="G19" s="4"/>
      <c r="H19" s="4"/>
      <c r="I19" s="4"/>
    </row>
    <row r="20" customFormat="false" ht="30" hidden="false" customHeight="true" outlineLevel="0" collapsed="false">
      <c r="B20" s="9" t="s">
        <v>25</v>
      </c>
      <c r="C20" s="10" t="s">
        <v>26</v>
      </c>
      <c r="D20" s="10" t="s">
        <v>27</v>
      </c>
      <c r="E20" s="4"/>
      <c r="F20" s="4"/>
      <c r="G20" s="4"/>
      <c r="H20" s="4"/>
      <c r="I20" s="4"/>
    </row>
    <row r="21" customFormat="false" ht="30" hidden="false" customHeight="true" outlineLevel="0" collapsed="false">
      <c r="B21" s="9" t="s">
        <v>28</v>
      </c>
      <c r="C21" s="10" t="s">
        <v>29</v>
      </c>
      <c r="D21" s="10" t="s">
        <v>30</v>
      </c>
      <c r="E21" s="4"/>
      <c r="F21" s="4"/>
      <c r="G21" s="4"/>
      <c r="H21" s="4"/>
      <c r="I21" s="4"/>
    </row>
    <row r="22" customFormat="false" ht="30" hidden="false" customHeight="true" outlineLevel="0" collapsed="false">
      <c r="B22" s="9" t="s">
        <v>31</v>
      </c>
      <c r="C22" s="11" t="s">
        <v>32</v>
      </c>
      <c r="D22" s="10" t="s">
        <v>33</v>
      </c>
      <c r="E22" s="4"/>
      <c r="F22" s="4"/>
      <c r="G22" s="4"/>
      <c r="H22" s="4"/>
      <c r="I22" s="4"/>
    </row>
    <row r="23" customFormat="false" ht="30" hidden="false" customHeight="true" outlineLevel="0" collapsed="false">
      <c r="B23" s="9" t="s">
        <v>34</v>
      </c>
      <c r="C23" s="10" t="s">
        <v>35</v>
      </c>
      <c r="D23" s="10" t="s">
        <v>36</v>
      </c>
      <c r="E23" s="4"/>
      <c r="F23" s="4"/>
      <c r="G23" s="4"/>
      <c r="H23" s="4"/>
      <c r="I23" s="4"/>
    </row>
    <row r="24" customFormat="false" ht="15" hidden="false" customHeight="true" outlineLevel="0" collapsed="false">
      <c r="B24" s="4"/>
      <c r="C24" s="4"/>
      <c r="D24" s="4"/>
      <c r="E24" s="4"/>
      <c r="F24" s="4"/>
      <c r="G24" s="4"/>
      <c r="H24" s="4"/>
      <c r="I24" s="4"/>
    </row>
    <row r="25" customFormat="false" ht="21.75" hidden="false" customHeight="true" outlineLevel="0" collapsed="false">
      <c r="B25" s="5" t="s">
        <v>37</v>
      </c>
      <c r="C25" s="5"/>
      <c r="D25" s="5"/>
      <c r="E25" s="4"/>
      <c r="F25" s="4"/>
      <c r="G25" s="4"/>
      <c r="H25" s="4"/>
      <c r="I25" s="4"/>
    </row>
    <row r="26" customFormat="false" ht="21.75" hidden="false" customHeight="true" outlineLevel="0" collapsed="false">
      <c r="B26" s="6" t="s">
        <v>38</v>
      </c>
      <c r="C26" s="6"/>
      <c r="D26" s="6"/>
      <c r="E26" s="4"/>
      <c r="F26" s="4"/>
      <c r="G26" s="4"/>
      <c r="H26" s="4"/>
      <c r="I26" s="4"/>
    </row>
    <row r="27" customFormat="false" ht="21.75" hidden="false" customHeight="true" outlineLevel="0" collapsed="false">
      <c r="B27" s="6" t="s">
        <v>39</v>
      </c>
      <c r="C27" s="6"/>
      <c r="D27" s="6"/>
      <c r="E27" s="4"/>
      <c r="F27" s="4"/>
      <c r="G27" s="4"/>
      <c r="H27" s="4"/>
      <c r="I27" s="4"/>
    </row>
    <row r="28" customFormat="false" ht="21.75" hidden="false" customHeight="true" outlineLevel="0" collapsed="false">
      <c r="B28" s="6" t="s">
        <v>40</v>
      </c>
      <c r="C28" s="6"/>
      <c r="D28" s="6"/>
      <c r="E28" s="4"/>
      <c r="F28" s="4"/>
      <c r="G28" s="4"/>
      <c r="H28" s="4"/>
      <c r="I28" s="4"/>
    </row>
    <row r="29" customFormat="false" ht="21.75" hidden="false" customHeight="true" outlineLevel="0" collapsed="false">
      <c r="B29" s="6" t="s">
        <v>41</v>
      </c>
      <c r="C29" s="6"/>
      <c r="D29" s="6"/>
      <c r="E29" s="4"/>
      <c r="F29" s="4"/>
      <c r="G29" s="4"/>
      <c r="H29" s="4"/>
      <c r="I29" s="4"/>
    </row>
    <row r="30" customFormat="false" ht="21.75" hidden="false" customHeight="true" outlineLevel="0" collapsed="false">
      <c r="B30" s="6" t="s">
        <v>42</v>
      </c>
      <c r="C30" s="6"/>
      <c r="D30" s="6"/>
      <c r="E30" s="4"/>
      <c r="F30" s="4"/>
      <c r="G30" s="4"/>
      <c r="H30" s="4"/>
      <c r="I30" s="4"/>
    </row>
    <row r="31" customFormat="false" ht="15" hidden="false" customHeight="true" outlineLevel="0" collapsed="false">
      <c r="B31" s="4"/>
      <c r="C31" s="4"/>
      <c r="D31" s="4"/>
      <c r="E31" s="4"/>
      <c r="F31" s="4"/>
      <c r="G31" s="4"/>
      <c r="H31" s="4"/>
      <c r="I31" s="4"/>
    </row>
    <row r="32" customFormat="false" ht="21.75" hidden="false" customHeight="true" outlineLevel="0" collapsed="false">
      <c r="B32" s="5" t="s">
        <v>43</v>
      </c>
      <c r="C32" s="5"/>
      <c r="D32" s="5"/>
      <c r="E32" s="4"/>
      <c r="F32" s="4"/>
      <c r="G32" s="4"/>
      <c r="H32" s="4"/>
      <c r="I32" s="4"/>
    </row>
    <row r="33" customFormat="false" ht="31.5" hidden="false" customHeight="true" outlineLevel="0" collapsed="false">
      <c r="B33" s="12" t="s">
        <v>44</v>
      </c>
      <c r="C33" s="12"/>
      <c r="D33" s="12"/>
      <c r="E33" s="4"/>
      <c r="F33" s="4"/>
      <c r="G33" s="4"/>
      <c r="H33" s="4"/>
      <c r="I33" s="4"/>
    </row>
    <row r="34" customFormat="false" ht="31.5" hidden="false" customHeight="true" outlineLevel="0" collapsed="false">
      <c r="B34" s="12" t="s">
        <v>45</v>
      </c>
      <c r="C34" s="12"/>
      <c r="D34" s="12"/>
      <c r="E34" s="4"/>
      <c r="F34" s="4"/>
      <c r="G34" s="4"/>
      <c r="H34" s="4"/>
      <c r="I34" s="4"/>
    </row>
    <row r="35" customFormat="false" ht="31.5" hidden="false" customHeight="true" outlineLevel="0" collapsed="false">
      <c r="B35" s="12" t="s">
        <v>46</v>
      </c>
      <c r="C35" s="12"/>
      <c r="D35" s="12"/>
      <c r="E35" s="4"/>
      <c r="F35" s="4"/>
      <c r="G35" s="4"/>
      <c r="H35" s="4"/>
      <c r="I35" s="4"/>
    </row>
    <row r="36" customFormat="false" ht="31.5" hidden="false" customHeight="true" outlineLevel="0" collapsed="false">
      <c r="B36" s="12" t="s">
        <v>47</v>
      </c>
      <c r="C36" s="12"/>
      <c r="D36" s="12"/>
      <c r="E36" s="4"/>
      <c r="F36" s="4"/>
      <c r="G36" s="4"/>
      <c r="H36" s="4"/>
      <c r="I36" s="4"/>
    </row>
    <row r="37" customFormat="false" ht="15" hidden="false" customHeight="true" outlineLevel="0" collapsed="false">
      <c r="B37" s="4"/>
      <c r="C37" s="4"/>
      <c r="D37" s="4"/>
      <c r="E37" s="4"/>
      <c r="F37" s="4"/>
      <c r="G37" s="4"/>
      <c r="H37" s="4"/>
      <c r="I37" s="4"/>
    </row>
    <row r="38" customFormat="false" ht="15" hidden="false" customHeight="true" outlineLevel="0" collapsed="false">
      <c r="B38" s="4"/>
      <c r="C38" s="4"/>
      <c r="D38" s="4"/>
      <c r="E38" s="4"/>
      <c r="F38" s="4"/>
      <c r="G38" s="4"/>
      <c r="H38" s="4"/>
      <c r="I38" s="4"/>
    </row>
    <row r="39" customFormat="false" ht="15" hidden="false" customHeight="true" outlineLevel="0" collapsed="false">
      <c r="B39" s="4"/>
      <c r="C39" s="4"/>
      <c r="D39" s="4"/>
      <c r="E39" s="4"/>
      <c r="F39" s="4"/>
      <c r="G39" s="4"/>
      <c r="H39" s="4"/>
      <c r="I39" s="4"/>
    </row>
    <row r="40" customFormat="false" ht="15" hidden="false" customHeight="true" outlineLevel="0" collapsed="false">
      <c r="B40" s="4"/>
      <c r="C40" s="4"/>
      <c r="D40" s="4"/>
      <c r="E40" s="4"/>
      <c r="F40" s="4"/>
      <c r="G40" s="4"/>
      <c r="H40" s="4"/>
      <c r="I40" s="4"/>
    </row>
    <row r="41" customFormat="false" ht="15" hidden="false" customHeight="true" outlineLevel="0" collapsed="false">
      <c r="B41" s="4"/>
      <c r="C41" s="4"/>
      <c r="D41" s="4"/>
      <c r="E41" s="4"/>
      <c r="F41" s="4"/>
      <c r="G41" s="4"/>
      <c r="H41" s="4"/>
      <c r="I41" s="4"/>
    </row>
    <row r="42" customFormat="false" ht="15" hidden="false" customHeight="true" outlineLevel="0" collapsed="false">
      <c r="B42" s="4"/>
      <c r="C42" s="4"/>
      <c r="D42" s="4"/>
      <c r="E42" s="4"/>
      <c r="F42" s="4"/>
      <c r="G42" s="4"/>
      <c r="H42" s="4"/>
      <c r="I42" s="4"/>
    </row>
    <row r="43" customFormat="false" ht="15" hidden="false" customHeight="true" outlineLevel="0" collapsed="false">
      <c r="B43" s="4"/>
      <c r="C43" s="4"/>
      <c r="D43" s="4"/>
      <c r="E43" s="4"/>
      <c r="F43" s="4"/>
      <c r="G43" s="4"/>
      <c r="H43" s="4"/>
      <c r="I43" s="4"/>
    </row>
    <row r="44" customFormat="false" ht="15" hidden="false" customHeight="true" outlineLevel="0" collapsed="false">
      <c r="B44" s="4"/>
      <c r="C44" s="4"/>
      <c r="D44" s="4"/>
      <c r="E44" s="4"/>
      <c r="F44" s="4"/>
      <c r="G44" s="4"/>
      <c r="H44" s="4"/>
      <c r="I44" s="4"/>
    </row>
    <row r="45" customFormat="false" ht="15" hidden="false" customHeight="true" outlineLevel="0" collapsed="false">
      <c r="B45" s="4"/>
      <c r="C45" s="4"/>
      <c r="D45" s="4"/>
      <c r="E45" s="4"/>
      <c r="F45" s="4"/>
      <c r="G45" s="4"/>
      <c r="H45" s="4"/>
      <c r="I45" s="4"/>
    </row>
    <row r="46" customFormat="false" ht="15" hidden="false" customHeight="true" outlineLevel="0" collapsed="false">
      <c r="B46" s="4"/>
      <c r="C46" s="4"/>
      <c r="D46" s="4"/>
      <c r="E46" s="4"/>
      <c r="F46" s="4"/>
      <c r="G46" s="4"/>
      <c r="H46" s="4"/>
      <c r="I46" s="4"/>
    </row>
    <row r="47" customFormat="false" ht="15" hidden="false" customHeight="true" outlineLevel="0" collapsed="false">
      <c r="B47" s="4"/>
      <c r="C47" s="4"/>
      <c r="D47" s="4"/>
      <c r="E47" s="4"/>
      <c r="F47" s="4"/>
      <c r="G47" s="4"/>
      <c r="H47" s="4"/>
      <c r="I47" s="4"/>
    </row>
    <row r="48" customFormat="false" ht="15" hidden="false" customHeight="true" outlineLevel="0" collapsed="false">
      <c r="B48" s="4"/>
      <c r="C48" s="4"/>
      <c r="D48" s="4"/>
      <c r="E48" s="4"/>
      <c r="F48" s="4"/>
      <c r="G48" s="4"/>
      <c r="H48" s="4"/>
      <c r="I48" s="4"/>
    </row>
    <row r="49" customFormat="false" ht="15" hidden="false" customHeight="true" outlineLevel="0" collapsed="false">
      <c r="B49" s="4"/>
      <c r="C49" s="4"/>
      <c r="D49" s="4"/>
      <c r="E49" s="4"/>
      <c r="F49" s="4"/>
      <c r="G49" s="4"/>
      <c r="H49" s="4"/>
      <c r="I49" s="4"/>
    </row>
    <row r="50" customFormat="false" ht="15" hidden="false" customHeight="true" outlineLevel="0" collapsed="false">
      <c r="B50" s="4"/>
      <c r="C50" s="4"/>
      <c r="D50" s="4"/>
      <c r="E50" s="4"/>
      <c r="F50" s="4"/>
      <c r="G50" s="4"/>
      <c r="H50" s="4"/>
      <c r="I50" s="4"/>
    </row>
    <row r="51" customFormat="false" ht="15" hidden="false" customHeight="true" outlineLevel="0" collapsed="false">
      <c r="B51" s="4"/>
      <c r="C51" s="4"/>
      <c r="D51" s="4"/>
      <c r="E51" s="4"/>
      <c r="F51" s="4"/>
      <c r="G51" s="4"/>
      <c r="H51" s="4"/>
      <c r="I51" s="4"/>
    </row>
    <row r="52" customFormat="false" ht="15" hidden="false" customHeight="true" outlineLevel="0" collapsed="false">
      <c r="B52" s="4"/>
      <c r="C52" s="4"/>
      <c r="D52" s="4"/>
      <c r="E52" s="4"/>
      <c r="F52" s="4"/>
      <c r="G52" s="4"/>
      <c r="H52" s="4"/>
      <c r="I52" s="4"/>
    </row>
    <row r="53" customFormat="false" ht="15" hidden="false" customHeight="true" outlineLevel="0" collapsed="false">
      <c r="B53" s="4"/>
      <c r="C53" s="4"/>
      <c r="D53" s="4"/>
      <c r="E53" s="4"/>
      <c r="F53" s="4"/>
      <c r="G53" s="4"/>
      <c r="H53" s="4"/>
      <c r="I53" s="4"/>
    </row>
    <row r="54" customFormat="false" ht="15" hidden="false" customHeight="true" outlineLevel="0" collapsed="false">
      <c r="B54" s="4"/>
      <c r="C54" s="4"/>
      <c r="D54" s="4"/>
      <c r="E54" s="4"/>
      <c r="F54" s="4"/>
      <c r="G54" s="4"/>
      <c r="H54" s="4"/>
      <c r="I54" s="4"/>
    </row>
    <row r="55" customFormat="false" ht="15" hidden="false" customHeight="true" outlineLevel="0" collapsed="false">
      <c r="B55" s="4"/>
      <c r="C55" s="4"/>
      <c r="D55" s="4"/>
      <c r="E55" s="4"/>
      <c r="F55" s="4"/>
      <c r="G55" s="4"/>
      <c r="H55" s="4"/>
      <c r="I55" s="4"/>
    </row>
    <row r="56" customFormat="false" ht="15" hidden="false" customHeight="true" outlineLevel="0" collapsed="false">
      <c r="B56" s="4"/>
      <c r="C56" s="4"/>
      <c r="D56" s="4"/>
      <c r="E56" s="4"/>
      <c r="F56" s="4"/>
      <c r="G56" s="4"/>
      <c r="H56" s="4"/>
      <c r="I56" s="4"/>
    </row>
    <row r="57" customFormat="false" ht="15" hidden="false" customHeight="true" outlineLevel="0" collapsed="false">
      <c r="B57" s="4"/>
      <c r="C57" s="4"/>
      <c r="D57" s="4"/>
      <c r="E57" s="4"/>
      <c r="F57" s="4"/>
      <c r="G57" s="4"/>
      <c r="H57" s="4"/>
      <c r="I57" s="4"/>
    </row>
    <row r="58" customFormat="false" ht="15" hidden="false" customHeight="true" outlineLevel="0" collapsed="false">
      <c r="B58" s="4"/>
      <c r="C58" s="4"/>
      <c r="D58" s="4"/>
      <c r="E58" s="4"/>
      <c r="F58" s="4"/>
      <c r="G58" s="4"/>
      <c r="H58" s="4"/>
      <c r="I58" s="4"/>
    </row>
    <row r="59" customFormat="false" ht="15" hidden="false" customHeight="true" outlineLevel="0" collapsed="false">
      <c r="B59" s="4"/>
      <c r="C59" s="4"/>
      <c r="D59" s="4"/>
      <c r="E59" s="4"/>
      <c r="F59" s="4"/>
      <c r="G59" s="4"/>
      <c r="H59" s="4"/>
      <c r="I59" s="4"/>
    </row>
  </sheetData>
  <mergeCells count="22">
    <mergeCell ref="B2:D2"/>
    <mergeCell ref="B3:D3"/>
    <mergeCell ref="B5:D5"/>
    <mergeCell ref="B6:D6"/>
    <mergeCell ref="B7:D7"/>
    <mergeCell ref="B8:D8"/>
    <mergeCell ref="B9:D9"/>
    <mergeCell ref="B10:D10"/>
    <mergeCell ref="B11:D11"/>
    <mergeCell ref="B12:D12"/>
    <mergeCell ref="B14:D14"/>
    <mergeCell ref="B25:D25"/>
    <mergeCell ref="B26:D26"/>
    <mergeCell ref="B27:D27"/>
    <mergeCell ref="B28:D28"/>
    <mergeCell ref="B29:D29"/>
    <mergeCell ref="B30:D30"/>
    <mergeCell ref="B32:D32"/>
    <mergeCell ref="B33:D33"/>
    <mergeCell ref="B34:D34"/>
    <mergeCell ref="B35:D35"/>
    <mergeCell ref="B36:D36"/>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I3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3"/>
    <col collapsed="false" customWidth="true" hidden="false" outlineLevel="0" max="2" min="2" style="1" width="24"/>
    <col collapsed="false" customWidth="true" hidden="false" outlineLevel="0" max="3" min="3" style="1" width="18"/>
    <col collapsed="false" customWidth="true" hidden="false" outlineLevel="0" max="4" min="4" style="1" width="4"/>
    <col collapsed="false" customWidth="true" hidden="false" outlineLevel="0" max="5" min="5" style="1" width="22"/>
    <col collapsed="false" customWidth="true" hidden="false" outlineLevel="0" max="6" min="6" style="1" width="18"/>
    <col collapsed="false" customWidth="true" hidden="false" outlineLevel="0" max="7" min="7" style="1" width="4"/>
    <col collapsed="false" customWidth="true" hidden="false" outlineLevel="0" max="8" min="8" style="1" width="22"/>
    <col collapsed="false" customWidth="true" hidden="false" outlineLevel="0" max="9" min="9" style="1" width="18"/>
  </cols>
  <sheetData>
    <row r="2" customFormat="false" ht="19.5" hidden="false" customHeight="true" outlineLevel="0" collapsed="false">
      <c r="B2" s="13" t="s">
        <v>48</v>
      </c>
      <c r="C2" s="13"/>
      <c r="D2" s="13"/>
      <c r="E2" s="13"/>
      <c r="F2" s="13"/>
      <c r="G2" s="13"/>
      <c r="H2" s="13"/>
      <c r="I2" s="13"/>
    </row>
    <row r="3" customFormat="false" ht="15" hidden="false" customHeight="true" outlineLevel="0" collapsed="false">
      <c r="B3" s="12" t="s">
        <v>49</v>
      </c>
      <c r="C3" s="12"/>
      <c r="D3" s="12"/>
      <c r="E3" s="12"/>
      <c r="F3" s="12"/>
      <c r="G3" s="12"/>
      <c r="H3" s="12"/>
      <c r="I3" s="12"/>
    </row>
    <row r="5" customFormat="false" ht="24" hidden="false" customHeight="true" outlineLevel="0" collapsed="false">
      <c r="B5" s="14" t="s">
        <v>50</v>
      </c>
      <c r="C5" s="14"/>
      <c r="D5" s="14"/>
      <c r="E5" s="14"/>
      <c r="F5" s="14"/>
      <c r="G5" s="14"/>
      <c r="H5" s="14"/>
      <c r="I5" s="14"/>
    </row>
    <row r="7" customFormat="false" ht="27.75" hidden="false" customHeight="true" outlineLevel="0" collapsed="false">
      <c r="B7" s="15" t="s">
        <v>51</v>
      </c>
      <c r="C7" s="16" t="n">
        <v>300000</v>
      </c>
      <c r="E7" s="17" t="s">
        <v>52</v>
      </c>
      <c r="F7" s="17"/>
      <c r="G7" s="17"/>
      <c r="H7" s="17"/>
      <c r="I7" s="17"/>
    </row>
    <row r="8" customFormat="false" ht="27.75" hidden="false" customHeight="true" outlineLevel="0" collapsed="false">
      <c r="B8" s="15" t="s">
        <v>53</v>
      </c>
      <c r="C8" s="16" t="n">
        <v>20</v>
      </c>
      <c r="E8" s="17" t="s">
        <v>54</v>
      </c>
      <c r="F8" s="17"/>
      <c r="G8" s="17"/>
      <c r="H8" s="17"/>
      <c r="I8" s="17"/>
    </row>
    <row r="9" customFormat="false" ht="27.75" hidden="false" customHeight="true" outlineLevel="0" collapsed="false">
      <c r="B9" s="15" t="s">
        <v>55</v>
      </c>
      <c r="C9" s="16" t="n">
        <v>7</v>
      </c>
      <c r="E9" s="17" t="s">
        <v>56</v>
      </c>
      <c r="F9" s="17"/>
      <c r="G9" s="17"/>
      <c r="H9" s="17"/>
      <c r="I9" s="17"/>
    </row>
    <row r="11" customFormat="false" ht="24" hidden="false" customHeight="true" outlineLevel="0" collapsed="false">
      <c r="B11" s="14" t="s">
        <v>57</v>
      </c>
      <c r="C11" s="14"/>
      <c r="D11" s="14"/>
      <c r="E11" s="14"/>
      <c r="F11" s="14"/>
      <c r="G11" s="14"/>
      <c r="H11" s="14"/>
      <c r="I11" s="14"/>
    </row>
    <row r="13" customFormat="false" ht="24" hidden="false" customHeight="true" outlineLevel="0" collapsed="false">
      <c r="B13" s="18" t="s">
        <v>58</v>
      </c>
      <c r="C13" s="18"/>
      <c r="E13" s="18" t="s">
        <v>59</v>
      </c>
      <c r="F13" s="18"/>
      <c r="H13" s="18" t="s">
        <v>60</v>
      </c>
      <c r="I13" s="18"/>
    </row>
    <row r="14" customFormat="false" ht="25.5" hidden="false" customHeight="true" outlineLevel="0" collapsed="false">
      <c r="B14" s="19" t="s">
        <v>61</v>
      </c>
      <c r="C14" s="19"/>
      <c r="E14" s="19" t="s">
        <v>62</v>
      </c>
      <c r="F14" s="19"/>
      <c r="H14" s="20" t="s">
        <v>63</v>
      </c>
      <c r="I14" s="20"/>
    </row>
    <row r="15" customFormat="false" ht="15" hidden="false" customHeight="true" outlineLevel="0" collapsed="false">
      <c r="B15" s="21" t="s">
        <v>64</v>
      </c>
      <c r="C15" s="21"/>
      <c r="E15" s="21" t="s">
        <v>64</v>
      </c>
      <c r="F15" s="21"/>
      <c r="H15" s="21" t="s">
        <v>64</v>
      </c>
      <c r="I15" s="21"/>
    </row>
    <row r="16" customFormat="false" ht="36" hidden="false" customHeight="true" outlineLevel="0" collapsed="false">
      <c r="B16" s="22" t="n">
        <f aca="false">C7</f>
        <v>300000</v>
      </c>
      <c r="C16" s="22"/>
      <c r="E16" s="22" t="n">
        <f aca="false">ROUND(C7*(C8-C9)/C8,0)</f>
        <v>195000</v>
      </c>
      <c r="F16" s="22"/>
      <c r="H16" s="22" t="n">
        <f aca="false">ROUND(C7*(C8-C9)/C8,0)+IF(C9&gt;=4,ROUND(C7/30*2/3,0)*(C9-3),0)</f>
        <v>221668</v>
      </c>
      <c r="I16" s="22"/>
    </row>
    <row r="17" customFormat="false" ht="15" hidden="false" customHeight="true" outlineLevel="0" collapsed="false">
      <c r="B17" s="21" t="s">
        <v>65</v>
      </c>
      <c r="C17" s="21"/>
      <c r="E17" s="21" t="s">
        <v>65</v>
      </c>
      <c r="F17" s="21"/>
      <c r="H17" s="21" t="s">
        <v>65</v>
      </c>
      <c r="I17" s="21"/>
    </row>
    <row r="18" customFormat="false" ht="16.5" hidden="false" customHeight="true" outlineLevel="0" collapsed="false">
      <c r="B18" s="23" t="str">
        <f aca="false">C9&amp;"日分を消化"</f>
        <v>7日分を消化</v>
      </c>
      <c r="C18" s="23"/>
      <c r="E18" s="24" t="s">
        <v>66</v>
      </c>
      <c r="F18" s="24"/>
      <c r="H18" s="24" t="s">
        <v>66</v>
      </c>
      <c r="I18" s="24"/>
    </row>
    <row r="19" customFormat="false" ht="15" hidden="false" customHeight="true" outlineLevel="0" collapsed="false">
      <c r="B19" s="21" t="s">
        <v>67</v>
      </c>
      <c r="C19" s="21"/>
      <c r="E19" s="21" t="s">
        <v>67</v>
      </c>
      <c r="F19" s="21"/>
      <c r="H19" s="21" t="s">
        <v>68</v>
      </c>
      <c r="I19" s="21"/>
    </row>
    <row r="20" customFormat="false" ht="16.5" hidden="false" customHeight="true" outlineLevel="0" collapsed="false">
      <c r="B20" s="25" t="s">
        <v>69</v>
      </c>
      <c r="C20" s="25"/>
      <c r="E20" s="25" t="s">
        <v>70</v>
      </c>
      <c r="F20" s="25"/>
      <c r="H20" s="26" t="n">
        <f aca="false">IF(C9&gt;=4, ROUND(C7/30*2/3,0)*(C9-3), 0)</f>
        <v>26668</v>
      </c>
      <c r="I20" s="26"/>
    </row>
    <row r="22" customFormat="false" ht="24" hidden="false" customHeight="true" outlineLevel="0" collapsed="false">
      <c r="B22" s="14" t="s">
        <v>71</v>
      </c>
      <c r="C22" s="14"/>
      <c r="D22" s="14"/>
      <c r="E22" s="14"/>
      <c r="F22" s="14"/>
      <c r="G22" s="14"/>
      <c r="H22" s="14"/>
      <c r="I22" s="14"/>
    </row>
    <row r="23" customFormat="false" ht="27.75" hidden="false" customHeight="true" outlineLevel="0" collapsed="false">
      <c r="B23" s="15" t="s">
        <v>72</v>
      </c>
      <c r="C23" s="15"/>
      <c r="D23" s="15"/>
      <c r="E23" s="27" t="str">
        <f aca="false">IF(C9&gt;=4, "✓ 連続4日以上のため受給可能性あり（要件①〜④を満たす場合）", "× 連続4日未満のため対象外（待期3日＋支給開始は4日目から）")</f>
        <v>✓ 連続4日以上のため受給可能性あり（要件①〜④を満たす場合）</v>
      </c>
      <c r="F23" s="27"/>
      <c r="G23" s="27"/>
      <c r="H23" s="27"/>
      <c r="I23" s="27"/>
    </row>
    <row r="24" customFormat="false" ht="42" hidden="false" customHeight="true" outlineLevel="0" collapsed="false">
      <c r="B24" s="15" t="s">
        <v>73</v>
      </c>
      <c r="C24" s="15"/>
      <c r="D24" s="15"/>
      <c r="E24" s="11" t="str">
        <f aca="false">IF(AND(B16&gt;=E16,B16&gt;=H16),"A：有給休暇を使用（金額は最大）",IF(H16&gt;=E16,"C：欠勤＋傷病手当金（有給を温存しつつ収入を一定確保）","B：すべて欠勤"))&amp;"／ 金額の大小のみで判定（評価影響等は別途会社規程をご確認ください）"</f>
        <v>A：有給休暇を使用（金額は最大）／ 金額の大小のみで判定（評価影響等は別途会社規程をご確認ください）</v>
      </c>
      <c r="F24" s="11"/>
      <c r="G24" s="11"/>
      <c r="H24" s="11"/>
      <c r="I24" s="11"/>
    </row>
    <row r="25" customFormat="false" ht="42" hidden="false" customHeight="true" outlineLevel="0" collapsed="false">
      <c r="B25" s="15" t="s">
        <v>74</v>
      </c>
      <c r="C25" s="15"/>
      <c r="D25" s="15"/>
      <c r="E25" s="11" t="str">
        <f aca="false">IF(C9&gt;=4,"C：欠勤＋傷病手当金の申請を検討（有給消化ゼロで収入を一定確保／要件①〜④の充足が前提）","B：すべて欠勤（有給消化ゼロ／欠勤日数分の給与は控除される）")</f>
        <v>C：欠勤＋傷病手当金の申請を検討（有給消化ゼロで収入を一定確保／要件①〜④の充足が前提）</v>
      </c>
      <c r="F25" s="11"/>
      <c r="G25" s="11"/>
      <c r="H25" s="11"/>
      <c r="I25" s="11"/>
    </row>
    <row r="26" customFormat="false" ht="15" hidden="false" customHeight="true" outlineLevel="0" collapsed="false">
      <c r="B26" s="28"/>
    </row>
    <row r="27" customFormat="false" ht="21.75" hidden="false" customHeight="true" outlineLevel="0" collapsed="false">
      <c r="B27" s="5" t="s">
        <v>75</v>
      </c>
      <c r="C27" s="5"/>
      <c r="D27" s="5"/>
      <c r="E27" s="5"/>
      <c r="F27" s="5"/>
      <c r="G27" s="5"/>
      <c r="H27" s="5"/>
      <c r="I27" s="5"/>
    </row>
    <row r="28" customFormat="false" ht="30" hidden="false" customHeight="true" outlineLevel="0" collapsed="false">
      <c r="B28" s="12" t="s">
        <v>76</v>
      </c>
      <c r="C28" s="12"/>
      <c r="D28" s="12"/>
      <c r="E28" s="12"/>
      <c r="F28" s="12"/>
      <c r="G28" s="12"/>
      <c r="H28" s="12"/>
      <c r="I28" s="12"/>
    </row>
    <row r="29" customFormat="false" ht="30" hidden="false" customHeight="true" outlineLevel="0" collapsed="false">
      <c r="B29" s="12" t="s">
        <v>77</v>
      </c>
      <c r="C29" s="12"/>
      <c r="D29" s="12"/>
      <c r="E29" s="12"/>
      <c r="F29" s="12"/>
      <c r="G29" s="12"/>
      <c r="H29" s="12"/>
      <c r="I29" s="12"/>
    </row>
    <row r="30" customFormat="false" ht="30" hidden="false" customHeight="true" outlineLevel="0" collapsed="false">
      <c r="B30" s="12" t="s">
        <v>78</v>
      </c>
      <c r="C30" s="12"/>
      <c r="D30" s="12"/>
      <c r="E30" s="12"/>
      <c r="F30" s="12"/>
      <c r="G30" s="12"/>
      <c r="H30" s="12"/>
      <c r="I30" s="12"/>
    </row>
    <row r="31" customFormat="false" ht="30" hidden="false" customHeight="true" outlineLevel="0" collapsed="false">
      <c r="B31" s="12" t="s">
        <v>79</v>
      </c>
      <c r="C31" s="12"/>
      <c r="D31" s="12"/>
      <c r="E31" s="12"/>
      <c r="F31" s="12"/>
      <c r="G31" s="12"/>
      <c r="H31" s="12"/>
      <c r="I31" s="12"/>
    </row>
    <row r="32" customFormat="false" ht="30" hidden="false" customHeight="true" outlineLevel="0" collapsed="false">
      <c r="B32" s="12" t="s">
        <v>80</v>
      </c>
      <c r="C32" s="12"/>
      <c r="D32" s="12"/>
      <c r="E32" s="12"/>
      <c r="F32" s="12"/>
      <c r="G32" s="12"/>
      <c r="H32" s="12"/>
      <c r="I32" s="12"/>
    </row>
    <row r="33" customFormat="false" ht="30" hidden="false" customHeight="true" outlineLevel="0" collapsed="false">
      <c r="B33" s="12" t="s">
        <v>81</v>
      </c>
      <c r="C33" s="12"/>
      <c r="D33" s="12"/>
      <c r="E33" s="12"/>
      <c r="F33" s="12"/>
      <c r="G33" s="12"/>
      <c r="H33" s="12"/>
      <c r="I33" s="12"/>
    </row>
    <row r="34" customFormat="false" ht="30" hidden="false" customHeight="true" outlineLevel="0" collapsed="false">
      <c r="B34" s="12" t="s">
        <v>82</v>
      </c>
      <c r="C34" s="12"/>
      <c r="D34" s="12"/>
      <c r="E34" s="12"/>
      <c r="F34" s="12"/>
      <c r="G34" s="12"/>
      <c r="H34" s="12"/>
      <c r="I34" s="12"/>
    </row>
    <row r="35" customFormat="false" ht="15" hidden="false" customHeight="true" outlineLevel="0" collapsed="false"/>
    <row r="36" customFormat="false" ht="15" hidden="false" customHeight="true" outlineLevel="0" collapsed="false"/>
    <row r="37" customFormat="false" ht="15" hidden="false" customHeight="true" outlineLevel="0" collapsed="false"/>
    <row r="38" customFormat="false" ht="15" hidden="false" customHeight="true" outlineLevel="0" collapsed="false"/>
    <row r="39" customFormat="false" ht="15" hidden="false" customHeight="true" outlineLevel="0" collapsed="false"/>
  </sheetData>
  <mergeCells count="46">
    <mergeCell ref="B2:I2"/>
    <mergeCell ref="B3:I3"/>
    <mergeCell ref="B5:I5"/>
    <mergeCell ref="E7:I7"/>
    <mergeCell ref="E8:I8"/>
    <mergeCell ref="E9:I9"/>
    <mergeCell ref="B11:I11"/>
    <mergeCell ref="B13:C13"/>
    <mergeCell ref="E13:F13"/>
    <mergeCell ref="H13:I13"/>
    <mergeCell ref="B14:C14"/>
    <mergeCell ref="E14:F14"/>
    <mergeCell ref="H14:I14"/>
    <mergeCell ref="B15:C15"/>
    <mergeCell ref="E15:F15"/>
    <mergeCell ref="H15:I15"/>
    <mergeCell ref="B16:C16"/>
    <mergeCell ref="E16:F16"/>
    <mergeCell ref="H16:I16"/>
    <mergeCell ref="B17:C17"/>
    <mergeCell ref="E17:F17"/>
    <mergeCell ref="H17:I17"/>
    <mergeCell ref="B18:C18"/>
    <mergeCell ref="E18:F18"/>
    <mergeCell ref="H18:I18"/>
    <mergeCell ref="B19:C19"/>
    <mergeCell ref="E19:F19"/>
    <mergeCell ref="H19:I19"/>
    <mergeCell ref="B20:C20"/>
    <mergeCell ref="E20:F20"/>
    <mergeCell ref="H20:I20"/>
    <mergeCell ref="B22:I22"/>
    <mergeCell ref="B23:D23"/>
    <mergeCell ref="E23:I23"/>
    <mergeCell ref="B24:D24"/>
    <mergeCell ref="E24:I24"/>
    <mergeCell ref="B25:D25"/>
    <mergeCell ref="E25:I25"/>
    <mergeCell ref="B27:I27"/>
    <mergeCell ref="B28:I28"/>
    <mergeCell ref="B29:I29"/>
    <mergeCell ref="B30:I30"/>
    <mergeCell ref="B31:I31"/>
    <mergeCell ref="B32:I32"/>
    <mergeCell ref="B33:I33"/>
    <mergeCell ref="B34:I34"/>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G1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3"/>
    <col collapsed="false" customWidth="true" hidden="false" outlineLevel="0" max="2" min="2" style="1" width="20"/>
    <col collapsed="false" customWidth="true" hidden="false" outlineLevel="0" max="4" min="3" style="1" width="22"/>
    <col collapsed="false" customWidth="true" hidden="false" outlineLevel="0" max="5" min="5" style="1" width="24"/>
    <col collapsed="false" customWidth="true" hidden="false" outlineLevel="0" max="7" min="6" style="1" width="22"/>
  </cols>
  <sheetData>
    <row r="2" customFormat="false" ht="23.25" hidden="false" customHeight="true" outlineLevel="0" collapsed="false">
      <c r="B2" s="13" t="s">
        <v>83</v>
      </c>
      <c r="C2" s="13"/>
      <c r="D2" s="13"/>
      <c r="E2" s="13"/>
      <c r="F2" s="13"/>
      <c r="G2" s="13"/>
    </row>
    <row r="3" customFormat="false" ht="15" hidden="false" customHeight="true" outlineLevel="0" collapsed="false">
      <c r="B3" s="17" t="s">
        <v>84</v>
      </c>
      <c r="C3" s="17"/>
      <c r="D3" s="17"/>
      <c r="E3" s="17"/>
      <c r="F3" s="17"/>
      <c r="G3" s="17"/>
    </row>
    <row r="5" customFormat="false" ht="30" hidden="false" customHeight="true" outlineLevel="0" collapsed="false">
      <c r="B5" s="7"/>
      <c r="C5" s="8" t="s">
        <v>85</v>
      </c>
      <c r="D5" s="8" t="s">
        <v>86</v>
      </c>
      <c r="E5" s="8" t="s">
        <v>87</v>
      </c>
      <c r="F5" s="8" t="s">
        <v>88</v>
      </c>
      <c r="G5" s="8" t="s">
        <v>89</v>
      </c>
    </row>
    <row r="6" customFormat="false" ht="48" hidden="false" customHeight="true" outlineLevel="0" collapsed="false">
      <c r="B6" s="29" t="s">
        <v>90</v>
      </c>
      <c r="C6" s="30" t="s">
        <v>91</v>
      </c>
      <c r="D6" s="30" t="s">
        <v>92</v>
      </c>
      <c r="E6" s="30" t="s">
        <v>93</v>
      </c>
      <c r="F6" s="30" t="s">
        <v>92</v>
      </c>
      <c r="G6" s="30" t="s">
        <v>94</v>
      </c>
    </row>
    <row r="7" customFormat="false" ht="48" hidden="false" customHeight="true" outlineLevel="0" collapsed="false">
      <c r="B7" s="29" t="s">
        <v>95</v>
      </c>
      <c r="C7" s="30" t="s">
        <v>96</v>
      </c>
      <c r="D7" s="30" t="s">
        <v>97</v>
      </c>
      <c r="E7" s="31" t="s">
        <v>98</v>
      </c>
      <c r="F7" s="30" t="s">
        <v>99</v>
      </c>
      <c r="G7" s="30" t="s">
        <v>100</v>
      </c>
    </row>
    <row r="8" customFormat="false" ht="48" hidden="false" customHeight="true" outlineLevel="0" collapsed="false">
      <c r="B8" s="29" t="s">
        <v>101</v>
      </c>
      <c r="C8" s="32" t="s">
        <v>102</v>
      </c>
      <c r="D8" s="32" t="s">
        <v>103</v>
      </c>
      <c r="E8" s="32" t="s">
        <v>104</v>
      </c>
      <c r="F8" s="32" t="s">
        <v>105</v>
      </c>
      <c r="G8" s="32" t="s">
        <v>106</v>
      </c>
    </row>
    <row r="9" customFormat="false" ht="48" hidden="false" customHeight="true" outlineLevel="0" collapsed="false">
      <c r="B9" s="29" t="s">
        <v>107</v>
      </c>
      <c r="C9" s="30" t="s">
        <v>108</v>
      </c>
      <c r="D9" s="30" t="s">
        <v>109</v>
      </c>
      <c r="E9" s="30" t="s">
        <v>110</v>
      </c>
      <c r="F9" s="30" t="s">
        <v>111</v>
      </c>
      <c r="G9" s="30" t="s">
        <v>111</v>
      </c>
    </row>
    <row r="10" customFormat="false" ht="48" hidden="false" customHeight="true" outlineLevel="0" collapsed="false">
      <c r="B10" s="29" t="s">
        <v>112</v>
      </c>
      <c r="C10" s="32" t="s">
        <v>113</v>
      </c>
      <c r="D10" s="32" t="s">
        <v>114</v>
      </c>
      <c r="E10" s="32" t="s">
        <v>114</v>
      </c>
      <c r="F10" s="32" t="s">
        <v>114</v>
      </c>
      <c r="G10" s="32" t="s">
        <v>114</v>
      </c>
    </row>
    <row r="11" customFormat="false" ht="48" hidden="false" customHeight="true" outlineLevel="0" collapsed="false">
      <c r="B11" s="29" t="s">
        <v>115</v>
      </c>
      <c r="C11" s="30" t="s">
        <v>116</v>
      </c>
      <c r="D11" s="30" t="s">
        <v>117</v>
      </c>
      <c r="E11" s="30" t="s">
        <v>117</v>
      </c>
      <c r="F11" s="30" t="s">
        <v>118</v>
      </c>
      <c r="G11" s="30" t="s">
        <v>119</v>
      </c>
    </row>
    <row r="12" customFormat="false" ht="48" hidden="false" customHeight="true" outlineLevel="0" collapsed="false">
      <c r="B12" s="29" t="s">
        <v>120</v>
      </c>
      <c r="C12" s="32" t="s">
        <v>121</v>
      </c>
      <c r="D12" s="32" t="s">
        <v>122</v>
      </c>
      <c r="E12" s="32" t="s">
        <v>123</v>
      </c>
      <c r="F12" s="32" t="s">
        <v>124</v>
      </c>
      <c r="G12" s="32" t="s">
        <v>121</v>
      </c>
    </row>
    <row r="13" customFormat="false" ht="48" hidden="false" customHeight="true" outlineLevel="0" collapsed="false">
      <c r="B13" s="29" t="s">
        <v>125</v>
      </c>
      <c r="C13" s="30" t="s">
        <v>126</v>
      </c>
      <c r="D13" s="30" t="s">
        <v>127</v>
      </c>
      <c r="E13" s="30" t="s">
        <v>128</v>
      </c>
      <c r="F13" s="30" t="s">
        <v>129</v>
      </c>
      <c r="G13" s="30" t="s">
        <v>126</v>
      </c>
    </row>
    <row r="14" customFormat="false" ht="48" hidden="false" customHeight="true" outlineLevel="0" collapsed="false">
      <c r="B14" s="29" t="s">
        <v>130</v>
      </c>
      <c r="C14" s="33" t="s">
        <v>131</v>
      </c>
      <c r="D14" s="32" t="s">
        <v>132</v>
      </c>
      <c r="E14" s="33" t="s">
        <v>133</v>
      </c>
      <c r="F14" s="32" t="s">
        <v>134</v>
      </c>
      <c r="G14" s="32" t="s">
        <v>135</v>
      </c>
    </row>
    <row r="15" customFormat="false" ht="43.5" hidden="false" customHeight="true" outlineLevel="0" collapsed="false">
      <c r="B15" s="29" t="s">
        <v>136</v>
      </c>
      <c r="C15" s="30" t="s">
        <v>137</v>
      </c>
      <c r="D15" s="30" t="s">
        <v>138</v>
      </c>
      <c r="E15" s="30" t="s">
        <v>139</v>
      </c>
      <c r="F15" s="30" t="s">
        <v>140</v>
      </c>
      <c r="G15" s="30" t="s">
        <v>141</v>
      </c>
    </row>
    <row r="16" customFormat="false" ht="30" hidden="false" customHeight="true" outlineLevel="0" collapsed="false">
      <c r="B16" s="34"/>
      <c r="C16" s="34"/>
      <c r="D16" s="34"/>
      <c r="E16" s="34"/>
      <c r="F16" s="34"/>
      <c r="G16" s="34"/>
    </row>
    <row r="17" customFormat="false" ht="30" hidden="false" customHeight="true" outlineLevel="0" collapsed="false">
      <c r="B17" s="12" t="s">
        <v>142</v>
      </c>
      <c r="C17" s="12"/>
      <c r="D17" s="12"/>
      <c r="E17" s="12"/>
      <c r="F17" s="12"/>
      <c r="G17" s="12"/>
    </row>
    <row r="18" customFormat="false" ht="86.25" hidden="false" customHeight="true" outlineLevel="0" collapsed="false">
      <c r="B18" s="35" t="s">
        <v>143</v>
      </c>
    </row>
  </sheetData>
  <mergeCells count="4">
    <mergeCell ref="B2:G2"/>
    <mergeCell ref="B3:G3"/>
    <mergeCell ref="B16:G16"/>
    <mergeCell ref="B17:G17"/>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D3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3"/>
    <col collapsed="false" customWidth="true" hidden="false" outlineLevel="0" max="2" min="2" style="1" width="5"/>
    <col collapsed="false" customWidth="true" hidden="false" outlineLevel="0" max="3" min="3" style="1" width="55"/>
    <col collapsed="false" customWidth="true" hidden="false" outlineLevel="0" max="4" min="4" style="1" width="40"/>
  </cols>
  <sheetData>
    <row r="2" customFormat="false" ht="19.5" hidden="false" customHeight="true" outlineLevel="0" collapsed="false">
      <c r="B2" s="13" t="s">
        <v>144</v>
      </c>
      <c r="C2" s="13"/>
      <c r="D2" s="13"/>
    </row>
    <row r="3" customFormat="false" ht="15" hidden="false" customHeight="true" outlineLevel="0" collapsed="false">
      <c r="B3" s="17" t="s">
        <v>145</v>
      </c>
      <c r="C3" s="17"/>
      <c r="D3" s="17"/>
    </row>
    <row r="5" customFormat="false" ht="24" hidden="false" customHeight="true" outlineLevel="0" collapsed="false">
      <c r="B5" s="36" t="s">
        <v>146</v>
      </c>
      <c r="C5" s="36"/>
      <c r="D5" s="36"/>
    </row>
    <row r="6" customFormat="false" ht="21.75" hidden="false" customHeight="true" outlineLevel="0" collapsed="false">
      <c r="B6" s="37" t="s">
        <v>147</v>
      </c>
      <c r="C6" s="38" t="s">
        <v>148</v>
      </c>
      <c r="D6" s="38" t="s">
        <v>149</v>
      </c>
    </row>
    <row r="7" customFormat="false" ht="39.75" hidden="false" customHeight="true" outlineLevel="0" collapsed="false">
      <c r="B7" s="39" t="s">
        <v>150</v>
      </c>
      <c r="C7" s="30" t="s">
        <v>151</v>
      </c>
      <c r="D7" s="40" t="s">
        <v>152</v>
      </c>
    </row>
    <row r="8" customFormat="false" ht="39.75" hidden="false" customHeight="true" outlineLevel="0" collapsed="false">
      <c r="B8" s="39" t="s">
        <v>150</v>
      </c>
      <c r="C8" s="30" t="s">
        <v>153</v>
      </c>
      <c r="D8" s="40" t="s">
        <v>154</v>
      </c>
    </row>
    <row r="9" customFormat="false" ht="39.75" hidden="false" customHeight="true" outlineLevel="0" collapsed="false">
      <c r="B9" s="39" t="s">
        <v>150</v>
      </c>
      <c r="C9" s="30" t="s">
        <v>155</v>
      </c>
      <c r="D9" s="40" t="s">
        <v>156</v>
      </c>
    </row>
    <row r="10" customFormat="false" ht="39.75" hidden="false" customHeight="true" outlineLevel="0" collapsed="false">
      <c r="B10" s="39" t="s">
        <v>150</v>
      </c>
      <c r="C10" s="30" t="s">
        <v>157</v>
      </c>
      <c r="D10" s="40" t="s">
        <v>158</v>
      </c>
    </row>
    <row r="11" customFormat="false" ht="39.75" hidden="false" customHeight="true" outlineLevel="0" collapsed="false">
      <c r="B11" s="39" t="s">
        <v>150</v>
      </c>
      <c r="C11" s="30" t="s">
        <v>159</v>
      </c>
      <c r="D11" s="40" t="s">
        <v>160</v>
      </c>
    </row>
    <row r="13" customFormat="false" ht="24" hidden="false" customHeight="true" outlineLevel="0" collapsed="false">
      <c r="B13" s="36" t="s">
        <v>161</v>
      </c>
      <c r="C13" s="36"/>
      <c r="D13" s="36"/>
    </row>
    <row r="14" customFormat="false" ht="21.75" hidden="false" customHeight="true" outlineLevel="0" collapsed="false">
      <c r="B14" s="37" t="s">
        <v>147</v>
      </c>
      <c r="C14" s="38" t="s">
        <v>148</v>
      </c>
      <c r="D14" s="38" t="s">
        <v>149</v>
      </c>
    </row>
    <row r="15" customFormat="false" ht="39.75" hidden="false" customHeight="true" outlineLevel="0" collapsed="false">
      <c r="B15" s="39" t="s">
        <v>150</v>
      </c>
      <c r="C15" s="30" t="s">
        <v>162</v>
      </c>
      <c r="D15" s="40" t="s">
        <v>163</v>
      </c>
    </row>
    <row r="16" customFormat="false" ht="39.75" hidden="false" customHeight="true" outlineLevel="0" collapsed="false">
      <c r="B16" s="39" t="s">
        <v>150</v>
      </c>
      <c r="C16" s="30" t="s">
        <v>164</v>
      </c>
      <c r="D16" s="40" t="s">
        <v>165</v>
      </c>
    </row>
    <row r="17" customFormat="false" ht="39.75" hidden="false" customHeight="true" outlineLevel="0" collapsed="false">
      <c r="B17" s="39" t="s">
        <v>150</v>
      </c>
      <c r="C17" s="30" t="s">
        <v>166</v>
      </c>
      <c r="D17" s="40" t="s">
        <v>167</v>
      </c>
    </row>
    <row r="18" customFormat="false" ht="39.75" hidden="false" customHeight="true" outlineLevel="0" collapsed="false">
      <c r="B18" s="39" t="s">
        <v>150</v>
      </c>
      <c r="C18" s="30" t="s">
        <v>168</v>
      </c>
      <c r="D18" s="40" t="s">
        <v>169</v>
      </c>
    </row>
    <row r="20" customFormat="false" ht="24" hidden="false" customHeight="true" outlineLevel="0" collapsed="false">
      <c r="B20" s="36" t="s">
        <v>170</v>
      </c>
      <c r="C20" s="36"/>
      <c r="D20" s="36"/>
    </row>
    <row r="21" customFormat="false" ht="21.75" hidden="false" customHeight="true" outlineLevel="0" collapsed="false">
      <c r="B21" s="37" t="s">
        <v>147</v>
      </c>
      <c r="C21" s="38" t="s">
        <v>148</v>
      </c>
      <c r="D21" s="38" t="s">
        <v>149</v>
      </c>
    </row>
    <row r="22" customFormat="false" ht="39.75" hidden="false" customHeight="true" outlineLevel="0" collapsed="false">
      <c r="B22" s="39" t="s">
        <v>150</v>
      </c>
      <c r="C22" s="30" t="s">
        <v>171</v>
      </c>
      <c r="D22" s="40" t="s">
        <v>172</v>
      </c>
    </row>
    <row r="23" customFormat="false" ht="39.75" hidden="false" customHeight="true" outlineLevel="0" collapsed="false">
      <c r="B23" s="39" t="s">
        <v>150</v>
      </c>
      <c r="C23" s="30" t="s">
        <v>173</v>
      </c>
      <c r="D23" s="40" t="s">
        <v>174</v>
      </c>
    </row>
    <row r="24" customFormat="false" ht="39.75" hidden="false" customHeight="true" outlineLevel="0" collapsed="false">
      <c r="B24" s="39" t="s">
        <v>150</v>
      </c>
      <c r="C24" s="30" t="s">
        <v>175</v>
      </c>
      <c r="D24" s="40"/>
    </row>
    <row r="26" customFormat="false" ht="24" hidden="false" customHeight="true" outlineLevel="0" collapsed="false">
      <c r="B26" s="36" t="s">
        <v>176</v>
      </c>
      <c r="C26" s="36"/>
      <c r="D26" s="36"/>
    </row>
    <row r="27" customFormat="false" ht="21.75" hidden="false" customHeight="true" outlineLevel="0" collapsed="false">
      <c r="B27" s="37" t="s">
        <v>147</v>
      </c>
      <c r="C27" s="38" t="s">
        <v>148</v>
      </c>
      <c r="D27" s="38" t="s">
        <v>149</v>
      </c>
    </row>
    <row r="28" customFormat="false" ht="39.75" hidden="false" customHeight="true" outlineLevel="0" collapsed="false">
      <c r="B28" s="39" t="s">
        <v>150</v>
      </c>
      <c r="C28" s="30" t="s">
        <v>177</v>
      </c>
      <c r="D28" s="40" t="s">
        <v>178</v>
      </c>
    </row>
    <row r="29" customFormat="false" ht="39.75" hidden="false" customHeight="true" outlineLevel="0" collapsed="false">
      <c r="B29" s="39" t="s">
        <v>150</v>
      </c>
      <c r="C29" s="30" t="s">
        <v>179</v>
      </c>
      <c r="D29" s="40" t="s">
        <v>180</v>
      </c>
    </row>
    <row r="30" customFormat="false" ht="39.75" hidden="false" customHeight="true" outlineLevel="0" collapsed="false">
      <c r="B30" s="39" t="s">
        <v>150</v>
      </c>
      <c r="C30" s="30" t="s">
        <v>181</v>
      </c>
      <c r="D30" s="40" t="s">
        <v>182</v>
      </c>
    </row>
    <row r="32" customFormat="false" ht="24" hidden="false" customHeight="true" outlineLevel="0" collapsed="false">
      <c r="B32" s="36" t="s">
        <v>183</v>
      </c>
      <c r="C32" s="36"/>
      <c r="D32" s="36"/>
    </row>
    <row r="33" customFormat="false" ht="21.75" hidden="false" customHeight="true" outlineLevel="0" collapsed="false">
      <c r="B33" s="37" t="s">
        <v>147</v>
      </c>
      <c r="C33" s="38" t="s">
        <v>148</v>
      </c>
      <c r="D33" s="38" t="s">
        <v>149</v>
      </c>
    </row>
    <row r="34" customFormat="false" ht="39.75" hidden="false" customHeight="true" outlineLevel="0" collapsed="false">
      <c r="B34" s="39" t="s">
        <v>150</v>
      </c>
      <c r="C34" s="30" t="s">
        <v>184</v>
      </c>
      <c r="D34" s="40" t="s">
        <v>185</v>
      </c>
    </row>
    <row r="35" customFormat="false" ht="39.75" hidden="false" customHeight="true" outlineLevel="0" collapsed="false">
      <c r="B35" s="39" t="s">
        <v>150</v>
      </c>
      <c r="C35" s="30" t="s">
        <v>186</v>
      </c>
      <c r="D35" s="40" t="s">
        <v>187</v>
      </c>
    </row>
    <row r="36" customFormat="false" ht="39.75" hidden="false" customHeight="true" outlineLevel="0" collapsed="false">
      <c r="B36" s="39" t="s">
        <v>150</v>
      </c>
      <c r="C36" s="30" t="s">
        <v>188</v>
      </c>
      <c r="D36" s="40" t="s">
        <v>189</v>
      </c>
    </row>
  </sheetData>
  <mergeCells count="7">
    <mergeCell ref="B2:D2"/>
    <mergeCell ref="B3:D3"/>
    <mergeCell ref="B5:D5"/>
    <mergeCell ref="B13:D13"/>
    <mergeCell ref="B20:D20"/>
    <mergeCell ref="B26:D26"/>
    <mergeCell ref="B32:D32"/>
  </mergeCells>
  <dataValidations count="1">
    <dataValidation allowBlank="true" errorStyle="stop" operator="between" showDropDown="false" showErrorMessage="false" showInputMessage="false" sqref="B6:B100" type="list">
      <formula1>"✓,　"</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C3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3"/>
    <col collapsed="false" customWidth="true" hidden="false" outlineLevel="0" max="2" min="2" style="1" width="30"/>
    <col collapsed="false" customWidth="true" hidden="false" outlineLevel="0" max="3" min="3" style="1" width="75"/>
  </cols>
  <sheetData>
    <row r="2" customFormat="false" ht="19.5" hidden="false" customHeight="true" outlineLevel="0" collapsed="false">
      <c r="B2" s="13" t="s">
        <v>190</v>
      </c>
      <c r="C2" s="13"/>
    </row>
    <row r="3" customFormat="false" ht="15" hidden="false" customHeight="true" outlineLevel="0" collapsed="false">
      <c r="B3" s="17" t="s">
        <v>191</v>
      </c>
      <c r="C3" s="17"/>
    </row>
    <row r="5" customFormat="false" ht="24" hidden="false" customHeight="true" outlineLevel="0" collapsed="false">
      <c r="B5" s="41" t="s">
        <v>192</v>
      </c>
      <c r="C5" s="41"/>
    </row>
    <row r="6" customFormat="false" ht="72" hidden="false" customHeight="true" outlineLevel="0" collapsed="false">
      <c r="B6" s="38" t="s">
        <v>193</v>
      </c>
      <c r="C6" s="42" t="s">
        <v>194</v>
      </c>
    </row>
    <row r="8" customFormat="false" ht="24" hidden="false" customHeight="true" outlineLevel="0" collapsed="false">
      <c r="B8" s="41" t="s">
        <v>195</v>
      </c>
      <c r="C8" s="41"/>
    </row>
    <row r="9" customFormat="false" ht="60" hidden="false" customHeight="true" outlineLevel="0" collapsed="false">
      <c r="B9" s="38" t="s">
        <v>193</v>
      </c>
      <c r="C9" s="42" t="s">
        <v>196</v>
      </c>
    </row>
    <row r="11" customFormat="false" ht="24" hidden="false" customHeight="true" outlineLevel="0" collapsed="false">
      <c r="B11" s="41" t="s">
        <v>197</v>
      </c>
      <c r="C11" s="41"/>
    </row>
    <row r="12" customFormat="false" ht="72" hidden="false" customHeight="true" outlineLevel="0" collapsed="false">
      <c r="B12" s="38" t="s">
        <v>193</v>
      </c>
      <c r="C12" s="42" t="s">
        <v>198</v>
      </c>
    </row>
    <row r="14" customFormat="false" ht="24" hidden="false" customHeight="true" outlineLevel="0" collapsed="false">
      <c r="B14" s="41" t="s">
        <v>199</v>
      </c>
      <c r="C14" s="41"/>
    </row>
    <row r="15" customFormat="false" ht="72" hidden="false" customHeight="true" outlineLevel="0" collapsed="false">
      <c r="B15" s="38" t="s">
        <v>193</v>
      </c>
      <c r="C15" s="42" t="s">
        <v>200</v>
      </c>
    </row>
    <row r="17" customFormat="false" ht="24" hidden="false" customHeight="true" outlineLevel="0" collapsed="false">
      <c r="B17" s="41" t="s">
        <v>201</v>
      </c>
      <c r="C17" s="41"/>
    </row>
    <row r="18" customFormat="false" ht="90" hidden="false" customHeight="true" outlineLevel="0" collapsed="false">
      <c r="B18" s="38" t="s">
        <v>193</v>
      </c>
      <c r="C18" s="42" t="s">
        <v>202</v>
      </c>
    </row>
    <row r="20" customFormat="false" ht="24" hidden="false" customHeight="true" outlineLevel="0" collapsed="false">
      <c r="B20" s="41" t="s">
        <v>203</v>
      </c>
      <c r="C20" s="41"/>
    </row>
    <row r="21" customFormat="false" ht="162" hidden="false" customHeight="true" outlineLevel="0" collapsed="false">
      <c r="B21" s="38" t="s">
        <v>193</v>
      </c>
      <c r="C21" s="42" t="s">
        <v>204</v>
      </c>
    </row>
    <row r="23" customFormat="false" ht="24" hidden="false" customHeight="true" outlineLevel="0" collapsed="false">
      <c r="B23" s="41" t="s">
        <v>205</v>
      </c>
      <c r="C23" s="41"/>
    </row>
    <row r="24" customFormat="false" ht="90" hidden="false" customHeight="true" outlineLevel="0" collapsed="false">
      <c r="B24" s="38" t="s">
        <v>193</v>
      </c>
      <c r="C24" s="42" t="s">
        <v>206</v>
      </c>
    </row>
    <row r="26" customFormat="false" ht="24" hidden="false" customHeight="true" outlineLevel="0" collapsed="false">
      <c r="B26" s="41" t="s">
        <v>207</v>
      </c>
      <c r="C26" s="41"/>
    </row>
    <row r="27" customFormat="false" ht="90" hidden="false" customHeight="true" outlineLevel="0" collapsed="false">
      <c r="B27" s="38" t="s">
        <v>193</v>
      </c>
      <c r="C27" s="42" t="s">
        <v>208</v>
      </c>
    </row>
    <row r="29" customFormat="false" ht="24" hidden="false" customHeight="true" outlineLevel="0" collapsed="false">
      <c r="B29" s="41" t="s">
        <v>209</v>
      </c>
      <c r="C29" s="41"/>
    </row>
    <row r="30" customFormat="false" ht="108" hidden="false" customHeight="true" outlineLevel="0" collapsed="false">
      <c r="B30" s="38" t="s">
        <v>193</v>
      </c>
      <c r="C30" s="42" t="s">
        <v>210</v>
      </c>
    </row>
    <row r="32" customFormat="false" ht="15" hidden="false" customHeight="true" outlineLevel="0" collapsed="false">
      <c r="B32" s="12" t="s">
        <v>211</v>
      </c>
      <c r="C32" s="12"/>
    </row>
  </sheetData>
  <mergeCells count="12">
    <mergeCell ref="B2:C2"/>
    <mergeCell ref="B3:C3"/>
    <mergeCell ref="B5:C5"/>
    <mergeCell ref="B8:C8"/>
    <mergeCell ref="B11:C11"/>
    <mergeCell ref="B14:C14"/>
    <mergeCell ref="B17:C17"/>
    <mergeCell ref="B20:C20"/>
    <mergeCell ref="B23:C23"/>
    <mergeCell ref="B26:C26"/>
    <mergeCell ref="B29:C29"/>
    <mergeCell ref="B32:C32"/>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F3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3"/>
    <col collapsed="false" customWidth="true" hidden="false" outlineLevel="0" max="6" min="2" style="1" width="22"/>
  </cols>
  <sheetData>
    <row r="2" customFormat="false" ht="19.5" hidden="false" customHeight="true" outlineLevel="0" collapsed="false">
      <c r="B2" s="13" t="s">
        <v>29</v>
      </c>
      <c r="C2" s="13"/>
      <c r="D2" s="13"/>
      <c r="E2" s="13"/>
      <c r="F2" s="13"/>
    </row>
    <row r="3" customFormat="false" ht="15" hidden="false" customHeight="true" outlineLevel="0" collapsed="false">
      <c r="B3" s="17" t="s">
        <v>212</v>
      </c>
      <c r="C3" s="17"/>
      <c r="D3" s="17"/>
      <c r="E3" s="17"/>
      <c r="F3" s="17"/>
    </row>
    <row r="4" customFormat="false" ht="15" hidden="false" customHeight="true" outlineLevel="0" collapsed="false">
      <c r="B4" s="17" t="s">
        <v>213</v>
      </c>
      <c r="C4" s="17"/>
      <c r="D4" s="17"/>
      <c r="E4" s="17"/>
      <c r="F4" s="17"/>
    </row>
    <row r="6" customFormat="false" ht="37.5" hidden="false" customHeight="true" outlineLevel="0" collapsed="false">
      <c r="B6" s="8" t="s">
        <v>214</v>
      </c>
      <c r="C6" s="7" t="s">
        <v>215</v>
      </c>
      <c r="D6" s="7" t="s">
        <v>216</v>
      </c>
      <c r="E6" s="7" t="s">
        <v>217</v>
      </c>
      <c r="F6" s="7" t="s">
        <v>218</v>
      </c>
    </row>
    <row r="7" customFormat="false" ht="24" hidden="false" customHeight="true" outlineLevel="0" collapsed="false">
      <c r="B7" s="43" t="n">
        <v>150000</v>
      </c>
      <c r="C7" s="44" t="n">
        <f aca="false">ROUND(B7/30*2/3,0)</f>
        <v>3333</v>
      </c>
      <c r="D7" s="45" t="n">
        <f aca="false">C7*4</f>
        <v>13332</v>
      </c>
      <c r="E7" s="45" t="n">
        <f aca="false">C7*11</f>
        <v>36663</v>
      </c>
      <c r="F7" s="43" t="n">
        <f aca="false">C7*27</f>
        <v>89991</v>
      </c>
    </row>
    <row r="8" customFormat="false" ht="24" hidden="false" customHeight="true" outlineLevel="0" collapsed="false">
      <c r="B8" s="46" t="n">
        <v>180000</v>
      </c>
      <c r="C8" s="47" t="n">
        <f aca="false">ROUND(B8/30*2/3,0)</f>
        <v>4000</v>
      </c>
      <c r="D8" s="48" t="n">
        <f aca="false">C8*4</f>
        <v>16000</v>
      </c>
      <c r="E8" s="48" t="n">
        <f aca="false">C8*11</f>
        <v>44000</v>
      </c>
      <c r="F8" s="46" t="n">
        <f aca="false">C8*27</f>
        <v>108000</v>
      </c>
    </row>
    <row r="9" customFormat="false" ht="24" hidden="false" customHeight="true" outlineLevel="0" collapsed="false">
      <c r="B9" s="43" t="n">
        <v>200000</v>
      </c>
      <c r="C9" s="44" t="n">
        <f aca="false">ROUND(B9/30*2/3,0)</f>
        <v>4444</v>
      </c>
      <c r="D9" s="45" t="n">
        <f aca="false">C9*4</f>
        <v>17776</v>
      </c>
      <c r="E9" s="45" t="n">
        <f aca="false">C9*11</f>
        <v>48884</v>
      </c>
      <c r="F9" s="43" t="n">
        <f aca="false">C9*27</f>
        <v>119988</v>
      </c>
    </row>
    <row r="10" customFormat="false" ht="24" hidden="false" customHeight="true" outlineLevel="0" collapsed="false">
      <c r="B10" s="46" t="n">
        <v>220000</v>
      </c>
      <c r="C10" s="47" t="n">
        <f aca="false">ROUND(B10/30*2/3,0)</f>
        <v>4889</v>
      </c>
      <c r="D10" s="48" t="n">
        <f aca="false">C10*4</f>
        <v>19556</v>
      </c>
      <c r="E10" s="48" t="n">
        <f aca="false">C10*11</f>
        <v>53779</v>
      </c>
      <c r="F10" s="46" t="n">
        <f aca="false">C10*27</f>
        <v>132003</v>
      </c>
    </row>
    <row r="11" customFormat="false" ht="24" hidden="false" customHeight="true" outlineLevel="0" collapsed="false">
      <c r="B11" s="43" t="n">
        <v>240000</v>
      </c>
      <c r="C11" s="44" t="n">
        <f aca="false">ROUND(B11/30*2/3,0)</f>
        <v>5333</v>
      </c>
      <c r="D11" s="45" t="n">
        <f aca="false">C11*4</f>
        <v>21332</v>
      </c>
      <c r="E11" s="45" t="n">
        <f aca="false">C11*11</f>
        <v>58663</v>
      </c>
      <c r="F11" s="43" t="n">
        <f aca="false">C11*27</f>
        <v>143991</v>
      </c>
    </row>
    <row r="12" customFormat="false" ht="24" hidden="false" customHeight="true" outlineLevel="0" collapsed="false">
      <c r="B12" s="46" t="n">
        <v>260000</v>
      </c>
      <c r="C12" s="47" t="n">
        <f aca="false">ROUND(B12/30*2/3,0)</f>
        <v>5778</v>
      </c>
      <c r="D12" s="48" t="n">
        <f aca="false">C12*4</f>
        <v>23112</v>
      </c>
      <c r="E12" s="48" t="n">
        <f aca="false">C12*11</f>
        <v>63558</v>
      </c>
      <c r="F12" s="46" t="n">
        <f aca="false">C12*27</f>
        <v>156006</v>
      </c>
    </row>
    <row r="13" customFormat="false" ht="24" hidden="false" customHeight="true" outlineLevel="0" collapsed="false">
      <c r="B13" s="43" t="n">
        <v>280000</v>
      </c>
      <c r="C13" s="44" t="n">
        <f aca="false">ROUND(B13/30*2/3,0)</f>
        <v>6222</v>
      </c>
      <c r="D13" s="45" t="n">
        <f aca="false">C13*4</f>
        <v>24888</v>
      </c>
      <c r="E13" s="45" t="n">
        <f aca="false">C13*11</f>
        <v>68442</v>
      </c>
      <c r="F13" s="43" t="n">
        <f aca="false">C13*27</f>
        <v>167994</v>
      </c>
    </row>
    <row r="14" customFormat="false" ht="24" hidden="false" customHeight="true" outlineLevel="0" collapsed="false">
      <c r="B14" s="46" t="n">
        <v>300000</v>
      </c>
      <c r="C14" s="47" t="n">
        <f aca="false">ROUND(B14/30*2/3,0)</f>
        <v>6667</v>
      </c>
      <c r="D14" s="48" t="n">
        <f aca="false">C14*4</f>
        <v>26668</v>
      </c>
      <c r="E14" s="48" t="n">
        <f aca="false">C14*11</f>
        <v>73337</v>
      </c>
      <c r="F14" s="46" t="n">
        <f aca="false">C14*27</f>
        <v>180009</v>
      </c>
    </row>
    <row r="15" customFormat="false" ht="24" hidden="false" customHeight="true" outlineLevel="0" collapsed="false">
      <c r="B15" s="43" t="n">
        <v>320000</v>
      </c>
      <c r="C15" s="44" t="n">
        <f aca="false">ROUND(B15/30*2/3,0)</f>
        <v>7111</v>
      </c>
      <c r="D15" s="45" t="n">
        <f aca="false">C15*4</f>
        <v>28444</v>
      </c>
      <c r="E15" s="45" t="n">
        <f aca="false">C15*11</f>
        <v>78221</v>
      </c>
      <c r="F15" s="43" t="n">
        <f aca="false">C15*27</f>
        <v>191997</v>
      </c>
    </row>
    <row r="16" customFormat="false" ht="24" hidden="false" customHeight="true" outlineLevel="0" collapsed="false">
      <c r="B16" s="46" t="n">
        <v>350000</v>
      </c>
      <c r="C16" s="47" t="n">
        <f aca="false">ROUND(B16/30*2/3,0)</f>
        <v>7778</v>
      </c>
      <c r="D16" s="48" t="n">
        <f aca="false">C16*4</f>
        <v>31112</v>
      </c>
      <c r="E16" s="48" t="n">
        <f aca="false">C16*11</f>
        <v>85558</v>
      </c>
      <c r="F16" s="46" t="n">
        <f aca="false">C16*27</f>
        <v>210006</v>
      </c>
    </row>
    <row r="17" customFormat="false" ht="24" hidden="false" customHeight="true" outlineLevel="0" collapsed="false">
      <c r="B17" s="43" t="n">
        <v>380000</v>
      </c>
      <c r="C17" s="44" t="n">
        <f aca="false">ROUND(B17/30*2/3,0)</f>
        <v>8444</v>
      </c>
      <c r="D17" s="45" t="n">
        <f aca="false">C17*4</f>
        <v>33776</v>
      </c>
      <c r="E17" s="45" t="n">
        <f aca="false">C17*11</f>
        <v>92884</v>
      </c>
      <c r="F17" s="43" t="n">
        <f aca="false">C17*27</f>
        <v>227988</v>
      </c>
    </row>
    <row r="18" customFormat="false" ht="24" hidden="false" customHeight="true" outlineLevel="0" collapsed="false">
      <c r="B18" s="46" t="n">
        <v>410000</v>
      </c>
      <c r="C18" s="47" t="n">
        <f aca="false">ROUND(B18/30*2/3,0)</f>
        <v>9111</v>
      </c>
      <c r="D18" s="48" t="n">
        <f aca="false">C18*4</f>
        <v>36444</v>
      </c>
      <c r="E18" s="48" t="n">
        <f aca="false">C18*11</f>
        <v>100221</v>
      </c>
      <c r="F18" s="46" t="n">
        <f aca="false">C18*27</f>
        <v>245997</v>
      </c>
    </row>
    <row r="19" customFormat="false" ht="24" hidden="false" customHeight="true" outlineLevel="0" collapsed="false">
      <c r="B19" s="43" t="n">
        <v>440000</v>
      </c>
      <c r="C19" s="44" t="n">
        <f aca="false">ROUND(B19/30*2/3,0)</f>
        <v>9778</v>
      </c>
      <c r="D19" s="45" t="n">
        <f aca="false">C19*4</f>
        <v>39112</v>
      </c>
      <c r="E19" s="45" t="n">
        <f aca="false">C19*11</f>
        <v>107558</v>
      </c>
      <c r="F19" s="43" t="n">
        <f aca="false">C19*27</f>
        <v>264006</v>
      </c>
    </row>
    <row r="20" customFormat="false" ht="24" hidden="false" customHeight="true" outlineLevel="0" collapsed="false">
      <c r="B20" s="46" t="n">
        <v>470000</v>
      </c>
      <c r="C20" s="47" t="n">
        <f aca="false">ROUND(B20/30*2/3,0)</f>
        <v>10444</v>
      </c>
      <c r="D20" s="48" t="n">
        <f aca="false">C20*4</f>
        <v>41776</v>
      </c>
      <c r="E20" s="48" t="n">
        <f aca="false">C20*11</f>
        <v>114884</v>
      </c>
      <c r="F20" s="46" t="n">
        <f aca="false">C20*27</f>
        <v>281988</v>
      </c>
    </row>
    <row r="21" customFormat="false" ht="24" hidden="false" customHeight="true" outlineLevel="0" collapsed="false">
      <c r="B21" s="43" t="n">
        <v>500000</v>
      </c>
      <c r="C21" s="44" t="n">
        <f aca="false">ROUND(B21/30*2/3,0)</f>
        <v>11111</v>
      </c>
      <c r="D21" s="45" t="n">
        <f aca="false">C21*4</f>
        <v>44444</v>
      </c>
      <c r="E21" s="45" t="n">
        <f aca="false">C21*11</f>
        <v>122221</v>
      </c>
      <c r="F21" s="43" t="n">
        <f aca="false">C21*27</f>
        <v>299997</v>
      </c>
    </row>
    <row r="22" customFormat="false" ht="24" hidden="false" customHeight="true" outlineLevel="0" collapsed="false">
      <c r="B22" s="46" t="n">
        <v>550000</v>
      </c>
      <c r="C22" s="47" t="n">
        <f aca="false">ROUND(B22/30*2/3,0)</f>
        <v>12222</v>
      </c>
      <c r="D22" s="48" t="n">
        <f aca="false">C22*4</f>
        <v>48888</v>
      </c>
      <c r="E22" s="48" t="n">
        <f aca="false">C22*11</f>
        <v>134442</v>
      </c>
      <c r="F22" s="46" t="n">
        <f aca="false">C22*27</f>
        <v>329994</v>
      </c>
    </row>
    <row r="23" customFormat="false" ht="24" hidden="false" customHeight="true" outlineLevel="0" collapsed="false">
      <c r="B23" s="43" t="n">
        <v>600000</v>
      </c>
      <c r="C23" s="44" t="n">
        <f aca="false">ROUND(B23/30*2/3,0)</f>
        <v>13333</v>
      </c>
      <c r="D23" s="45" t="n">
        <f aca="false">C23*4</f>
        <v>53332</v>
      </c>
      <c r="E23" s="45" t="n">
        <f aca="false">C23*11</f>
        <v>146663</v>
      </c>
      <c r="F23" s="43" t="n">
        <f aca="false">C23*27</f>
        <v>359991</v>
      </c>
    </row>
    <row r="24" customFormat="false" ht="24" hidden="false" customHeight="true" outlineLevel="0" collapsed="false">
      <c r="B24" s="46" t="n">
        <v>650000</v>
      </c>
      <c r="C24" s="47" t="n">
        <f aca="false">ROUND(B24/30*2/3,0)</f>
        <v>14444</v>
      </c>
      <c r="D24" s="48" t="n">
        <f aca="false">C24*4</f>
        <v>57776</v>
      </c>
      <c r="E24" s="48" t="n">
        <f aca="false">C24*11</f>
        <v>158884</v>
      </c>
      <c r="F24" s="46" t="n">
        <f aca="false">C24*27</f>
        <v>389988</v>
      </c>
    </row>
    <row r="26" customFormat="false" ht="36" hidden="false" customHeight="true" outlineLevel="0" collapsed="false">
      <c r="B26" s="12" t="s">
        <v>219</v>
      </c>
      <c r="C26" s="12"/>
      <c r="D26" s="12"/>
      <c r="E26" s="12"/>
      <c r="F26" s="12"/>
    </row>
    <row r="27" customFormat="false" ht="36" hidden="false" customHeight="true" outlineLevel="0" collapsed="false">
      <c r="B27" s="12" t="s">
        <v>220</v>
      </c>
      <c r="C27" s="12"/>
      <c r="D27" s="12"/>
      <c r="E27" s="12"/>
      <c r="F27" s="12"/>
    </row>
    <row r="28" customFormat="false" ht="36" hidden="false" customHeight="true" outlineLevel="0" collapsed="false">
      <c r="B28" s="12" t="s">
        <v>221</v>
      </c>
      <c r="C28" s="12"/>
      <c r="D28" s="12"/>
      <c r="E28" s="12"/>
      <c r="F28" s="12"/>
    </row>
    <row r="29" customFormat="false" ht="36" hidden="false" customHeight="true" outlineLevel="0" collapsed="false">
      <c r="B29" s="12" t="s">
        <v>222</v>
      </c>
      <c r="C29" s="12"/>
      <c r="D29" s="12"/>
      <c r="E29" s="12"/>
      <c r="F29" s="12"/>
    </row>
    <row r="30" customFormat="false" ht="36" hidden="false" customHeight="true" outlineLevel="0" collapsed="false">
      <c r="B30" s="12" t="s">
        <v>223</v>
      </c>
      <c r="C30" s="12"/>
      <c r="D30" s="12"/>
      <c r="E30" s="12"/>
      <c r="F30" s="12"/>
    </row>
  </sheetData>
  <mergeCells count="8">
    <mergeCell ref="B2:F2"/>
    <mergeCell ref="B3:F3"/>
    <mergeCell ref="B4:F4"/>
    <mergeCell ref="B26:F26"/>
    <mergeCell ref="B27:F27"/>
    <mergeCell ref="B28:F28"/>
    <mergeCell ref="B29:F29"/>
    <mergeCell ref="B30:F30"/>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C3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3"/>
    <col collapsed="false" customWidth="true" hidden="false" outlineLevel="0" max="3" min="2" style="1" width="50"/>
  </cols>
  <sheetData>
    <row r="2" customFormat="false" ht="23.25" hidden="false" customHeight="true" outlineLevel="0" collapsed="false">
      <c r="B2" s="13" t="s">
        <v>224</v>
      </c>
      <c r="C2" s="13"/>
    </row>
    <row r="4" customFormat="false" ht="30" hidden="false" customHeight="true" outlineLevel="0" collapsed="false">
      <c r="B4" s="49" t="s">
        <v>225</v>
      </c>
      <c r="C4" s="49"/>
    </row>
    <row r="5" customFormat="false" ht="60" hidden="false" customHeight="true" outlineLevel="0" collapsed="false">
      <c r="B5" s="50" t="s">
        <v>226</v>
      </c>
      <c r="C5" s="50"/>
    </row>
    <row r="7" customFormat="false" ht="30" hidden="false" customHeight="true" outlineLevel="0" collapsed="false">
      <c r="B7" s="49" t="s">
        <v>227</v>
      </c>
      <c r="C7" s="49"/>
    </row>
    <row r="8" customFormat="false" ht="79.5" hidden="false" customHeight="true" outlineLevel="0" collapsed="false">
      <c r="B8" s="50" t="s">
        <v>228</v>
      </c>
      <c r="C8" s="50"/>
    </row>
    <row r="10" customFormat="false" ht="30" hidden="false" customHeight="true" outlineLevel="0" collapsed="false">
      <c r="B10" s="49" t="s">
        <v>229</v>
      </c>
      <c r="C10" s="49"/>
    </row>
    <row r="11" customFormat="false" ht="60" hidden="false" customHeight="true" outlineLevel="0" collapsed="false">
      <c r="B11" s="50" t="s">
        <v>230</v>
      </c>
      <c r="C11" s="50"/>
    </row>
    <row r="13" customFormat="false" ht="30" hidden="false" customHeight="true" outlineLevel="0" collapsed="false">
      <c r="B13" s="49" t="s">
        <v>231</v>
      </c>
      <c r="C13" s="49"/>
    </row>
    <row r="14" customFormat="false" ht="60" hidden="false" customHeight="true" outlineLevel="0" collapsed="false">
      <c r="B14" s="50" t="s">
        <v>232</v>
      </c>
      <c r="C14" s="50"/>
    </row>
    <row r="16" customFormat="false" ht="30" hidden="false" customHeight="true" outlineLevel="0" collapsed="false">
      <c r="B16" s="49" t="s">
        <v>233</v>
      </c>
      <c r="C16" s="49"/>
    </row>
    <row r="17" customFormat="false" ht="60" hidden="false" customHeight="true" outlineLevel="0" collapsed="false">
      <c r="B17" s="50" t="s">
        <v>234</v>
      </c>
      <c r="C17" s="50"/>
    </row>
    <row r="19" customFormat="false" ht="30" hidden="false" customHeight="true" outlineLevel="0" collapsed="false">
      <c r="B19" s="49" t="s">
        <v>235</v>
      </c>
      <c r="C19" s="49"/>
    </row>
    <row r="20" customFormat="false" ht="60" hidden="false" customHeight="true" outlineLevel="0" collapsed="false">
      <c r="B20" s="50" t="s">
        <v>236</v>
      </c>
      <c r="C20" s="50"/>
    </row>
    <row r="22" customFormat="false" ht="30" hidden="false" customHeight="true" outlineLevel="0" collapsed="false">
      <c r="B22" s="49" t="s">
        <v>237</v>
      </c>
      <c r="C22" s="49"/>
    </row>
    <row r="23" customFormat="false" ht="60" hidden="false" customHeight="true" outlineLevel="0" collapsed="false">
      <c r="B23" s="50" t="s">
        <v>238</v>
      </c>
      <c r="C23" s="50"/>
    </row>
    <row r="25" customFormat="false" ht="30" hidden="false" customHeight="true" outlineLevel="0" collapsed="false">
      <c r="B25" s="49" t="s">
        <v>239</v>
      </c>
      <c r="C25" s="49"/>
    </row>
    <row r="26" customFormat="false" ht="60" hidden="false" customHeight="true" outlineLevel="0" collapsed="false">
      <c r="B26" s="50" t="s">
        <v>240</v>
      </c>
      <c r="C26" s="50"/>
    </row>
    <row r="28" customFormat="false" ht="30" hidden="false" customHeight="true" outlineLevel="0" collapsed="false">
      <c r="B28" s="49" t="s">
        <v>241</v>
      </c>
      <c r="C28" s="49"/>
    </row>
    <row r="29" customFormat="false" ht="79.5" hidden="false" customHeight="true" outlineLevel="0" collapsed="false">
      <c r="B29" s="50" t="s">
        <v>242</v>
      </c>
      <c r="C29" s="50"/>
    </row>
    <row r="31" customFormat="false" ht="30" hidden="false" customHeight="true" outlineLevel="0" collapsed="false">
      <c r="B31" s="49" t="s">
        <v>243</v>
      </c>
      <c r="C31" s="49"/>
    </row>
    <row r="32" customFormat="false" ht="60" hidden="false" customHeight="true" outlineLevel="0" collapsed="false">
      <c r="B32" s="50" t="s">
        <v>244</v>
      </c>
      <c r="C32" s="50"/>
    </row>
    <row r="34" customFormat="false" ht="30" hidden="false" customHeight="true" outlineLevel="0" collapsed="false">
      <c r="B34" s="49" t="s">
        <v>245</v>
      </c>
      <c r="C34" s="49"/>
    </row>
    <row r="35" customFormat="false" ht="139.5" hidden="false" customHeight="true" outlineLevel="0" collapsed="false">
      <c r="B35" s="50" t="s">
        <v>246</v>
      </c>
      <c r="C35" s="50"/>
    </row>
    <row r="37" customFormat="false" ht="30" hidden="false" customHeight="true" outlineLevel="0" collapsed="false">
      <c r="B37" s="49" t="s">
        <v>247</v>
      </c>
      <c r="C37" s="49"/>
    </row>
    <row r="38" customFormat="false" ht="180" hidden="false" customHeight="true" outlineLevel="0" collapsed="false">
      <c r="B38" s="50" t="s">
        <v>248</v>
      </c>
      <c r="C38" s="50"/>
    </row>
  </sheetData>
  <mergeCells count="25">
    <mergeCell ref="B2:C2"/>
    <mergeCell ref="B4:C4"/>
    <mergeCell ref="B5:C5"/>
    <mergeCell ref="B7:C7"/>
    <mergeCell ref="B8:C8"/>
    <mergeCell ref="B10:C10"/>
    <mergeCell ref="B11:C11"/>
    <mergeCell ref="B13:C13"/>
    <mergeCell ref="B14:C14"/>
    <mergeCell ref="B16:C16"/>
    <mergeCell ref="B17:C17"/>
    <mergeCell ref="B19:C19"/>
    <mergeCell ref="B20:C20"/>
    <mergeCell ref="B22:C22"/>
    <mergeCell ref="B23:C23"/>
    <mergeCell ref="B25:C25"/>
    <mergeCell ref="B26:C26"/>
    <mergeCell ref="B28:C28"/>
    <mergeCell ref="B29:C29"/>
    <mergeCell ref="B31:C31"/>
    <mergeCell ref="B32:C32"/>
    <mergeCell ref="B34:C34"/>
    <mergeCell ref="B35:C35"/>
    <mergeCell ref="B37:C37"/>
    <mergeCell ref="B38:C38"/>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B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3"/>
    <col collapsed="false" customWidth="true" hidden="false" outlineLevel="0" max="2" min="2" style="1" width="90"/>
  </cols>
  <sheetData>
    <row r="2" customFormat="false" ht="19.5" hidden="false" customHeight="true" outlineLevel="0" collapsed="false">
      <c r="B2" s="51" t="s">
        <v>249</v>
      </c>
    </row>
    <row r="4" customFormat="false" ht="24" hidden="false" customHeight="true" outlineLevel="0" collapsed="false">
      <c r="B4" s="52" t="s">
        <v>250</v>
      </c>
    </row>
    <row r="5" customFormat="false" ht="90" hidden="false" customHeight="true" outlineLevel="0" collapsed="false">
      <c r="B5" s="53" t="s">
        <v>251</v>
      </c>
    </row>
    <row r="7" customFormat="false" ht="24" hidden="false" customHeight="true" outlineLevel="0" collapsed="false">
      <c r="B7" s="52" t="s">
        <v>252</v>
      </c>
    </row>
    <row r="8" customFormat="false" ht="90" hidden="false" customHeight="true" outlineLevel="0" collapsed="false">
      <c r="B8" s="53" t="s">
        <v>253</v>
      </c>
    </row>
    <row r="10" customFormat="false" ht="24" hidden="false" customHeight="true" outlineLevel="0" collapsed="false">
      <c r="B10" s="52" t="s">
        <v>254</v>
      </c>
    </row>
    <row r="11" customFormat="false" ht="72" hidden="false" customHeight="true" outlineLevel="0" collapsed="false">
      <c r="B11" s="53" t="s">
        <v>255</v>
      </c>
    </row>
    <row r="13" customFormat="false" ht="24" hidden="false" customHeight="true" outlineLevel="0" collapsed="false">
      <c r="B13" s="52" t="s">
        <v>256</v>
      </c>
    </row>
    <row r="14" customFormat="false" ht="60" hidden="false" customHeight="true" outlineLevel="0" collapsed="false">
      <c r="B14" s="53" t="s">
        <v>257</v>
      </c>
    </row>
    <row r="16" customFormat="false" ht="24" hidden="false" customHeight="true" outlineLevel="0" collapsed="false">
      <c r="B16" s="54" t="s">
        <v>258</v>
      </c>
    </row>
    <row r="17" customFormat="false" ht="21.75" hidden="false" customHeight="true" outlineLevel="0" collapsed="false">
      <c r="B17" s="55" t="s">
        <v>259</v>
      </c>
    </row>
    <row r="18" customFormat="false" ht="21.75" hidden="false" customHeight="true" outlineLevel="0" collapsed="false">
      <c r="B18" s="55" t="s">
        <v>260</v>
      </c>
    </row>
    <row r="19" customFormat="false" ht="21.75" hidden="false" customHeight="true" outlineLevel="0" collapsed="false">
      <c r="B19" s="55" t="s">
        <v>261</v>
      </c>
    </row>
    <row r="20" customFormat="false" ht="21.75" hidden="false" customHeight="true" outlineLevel="0" collapsed="false">
      <c r="B20" s="56" t="s">
        <v>262</v>
      </c>
    </row>
    <row r="21" customFormat="false" ht="21.75" hidden="false" customHeight="true" outlineLevel="0" collapsed="false">
      <c r="B21" s="55" t="s">
        <v>263</v>
      </c>
    </row>
    <row r="22" customFormat="false" ht="21.75" hidden="false" customHeight="true" outlineLevel="0" collapsed="false">
      <c r="B22" s="55" t="s">
        <v>264</v>
      </c>
    </row>
    <row r="23" customFormat="false" ht="21.75" hidden="false" customHeight="true" outlineLevel="0" collapsed="false">
      <c r="B23" s="55" t="s">
        <v>265</v>
      </c>
    </row>
    <row r="24" customFormat="false" ht="21.75" hidden="false" customHeight="true" outlineLevel="0" collapsed="false">
      <c r="B24" s="55" t="s">
        <v>266</v>
      </c>
    </row>
    <row r="25" customFormat="false" ht="21.75" hidden="false" customHeight="true" outlineLevel="0" collapsed="false">
      <c r="B25" s="55" t="s">
        <v>267</v>
      </c>
    </row>
    <row r="26" customFormat="false" ht="15" hidden="false" customHeight="false" outlineLevel="0" collapsed="false">
      <c r="B26" s="57" t="s">
        <v>268</v>
      </c>
    </row>
    <row r="27" customFormat="false" ht="15" hidden="false" customHeight="true" outlineLevel="0" collapsed="false"/>
    <row r="28" customFormat="false" ht="15" hidden="false" customHeight="false" outlineLevel="0" collapsed="false">
      <c r="B28" s="58" t="s">
        <v>269</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2026-04-17T03:58:04Z</dcterms:created>
  <dc:creator>openpyxl</dc:creator>
  <dc:description/>
  <dc:language>en-US</dc:language>
  <cp:lastModifiedBy/>
  <dcterms:modified xsi:type="dcterms:W3CDTF">2026-04-17T05:29:42Z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