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はじめに" sheetId="1" state="visible" r:id="rId3"/>
    <sheet name="①判定シミュレーター" sheetId="2" state="visible" r:id="rId4"/>
    <sheet name="②3パターン比較" sheetId="3" state="visible" r:id="rId5"/>
    <sheet name="③ルール解説" sheetId="4" state="visible" r:id="rId6"/>
    <sheet name="④料率表" sheetId="5" state="visible" r:id="rId7"/>
    <sheet name="⑤ご利用にあたって" sheetId="6" state="visible" r:id="rId8"/>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<sst xmlns="http://schemas.openxmlformats.org/spreadsheetml/2006/main" count="212" uniqueCount="187">
  <si>
    <t xml:space="preserve">育休社会保険料免除 月またぎ判定シミュレーター</t>
  </si>
  <si>
    <r>
      <rPr>
        <i val="true"/>
        <sz val="10"/>
        <color rgb="FF595959"/>
        <rFont val="Noto Sans CJK SC"/>
        <family val="2"/>
      </rPr>
      <t xml:space="preserve">令和</t>
    </r>
    <r>
      <rPr>
        <i val="true"/>
        <sz val="10"/>
        <color rgb="FF595959"/>
        <rFont val="Arial"/>
        <family val="0"/>
        <charset val="1"/>
      </rPr>
      <t xml:space="preserve">8</t>
    </r>
    <r>
      <rPr>
        <i val="true"/>
        <sz val="10"/>
        <color rgb="FF595959"/>
        <rFont val="Noto Sans CJK SC"/>
        <family val="2"/>
      </rPr>
      <t xml:space="preserve">年度対応 </t>
    </r>
    <r>
      <rPr>
        <i val="true"/>
        <sz val="10"/>
        <color rgb="FF595959"/>
        <rFont val="Arial"/>
        <family val="0"/>
        <charset val="1"/>
      </rPr>
      <t xml:space="preserve">/ </t>
    </r>
    <r>
      <rPr>
        <i val="true"/>
        <sz val="10"/>
        <color rgb="FF595959"/>
        <rFont val="Noto Sans CJK SC"/>
        <family val="2"/>
      </rPr>
      <t xml:space="preserve">人事労務担当者・育休取得予定者向け</t>
    </r>
  </si>
  <si>
    <t xml:space="preserve">  「育休社会保険料免除 月またぎ判定シミュレーター」でできること</t>
  </si>
  <si>
    <t xml:space="preserve">①</t>
  </si>
  <si>
    <t xml:space="preserve">育休開始日と終了日を入力するだけで、社会保険料免除の対象月を自動判定できる</t>
  </si>
  <si>
    <t xml:space="preserve">②</t>
  </si>
  <si>
    <r>
      <rPr>
        <sz val="10"/>
        <color rgb="FF000000"/>
        <rFont val="Noto Sans CJK SC"/>
        <family val="2"/>
      </rPr>
      <t xml:space="preserve">月額保険料の免除条件</t>
    </r>
    <r>
      <rPr>
        <sz val="10"/>
        <color rgb="FF000000"/>
        <rFont val="Arial"/>
        <family val="0"/>
        <charset val="1"/>
      </rPr>
      <t xml:space="preserve">(</t>
    </r>
    <r>
      <rPr>
        <sz val="10"/>
        <color rgb="FF000000"/>
        <rFont val="Noto Sans CJK SC"/>
        <family val="2"/>
      </rPr>
      <t xml:space="preserve">月末ルール・</t>
    </r>
    <r>
      <rPr>
        <sz val="10"/>
        <color rgb="FF000000"/>
        <rFont val="Arial"/>
        <family val="0"/>
        <charset val="1"/>
      </rPr>
      <t xml:space="preserve">14</t>
    </r>
    <r>
      <rPr>
        <sz val="10"/>
        <color rgb="FF000000"/>
        <rFont val="Noto Sans CJK SC"/>
        <family val="2"/>
      </rPr>
      <t xml:space="preserve">日ルール</t>
    </r>
    <r>
      <rPr>
        <sz val="10"/>
        <color rgb="FF000000"/>
        <rFont val="Arial"/>
        <family val="0"/>
        <charset val="1"/>
      </rPr>
      <t xml:space="preserve">)</t>
    </r>
    <r>
      <rPr>
        <sz val="10"/>
        <color rgb="FF000000"/>
        <rFont val="Noto Sans CJK SC"/>
        <family val="2"/>
      </rPr>
      <t xml:space="preserve">を自動チェック</t>
    </r>
  </si>
  <si>
    <t xml:space="preserve">③</t>
  </si>
  <si>
    <r>
      <rPr>
        <sz val="10"/>
        <color rgb="FF000000"/>
        <rFont val="Noto Sans CJK SC"/>
        <family val="2"/>
      </rPr>
      <t xml:space="preserve">賞与保険料の免除条件</t>
    </r>
    <r>
      <rPr>
        <sz val="10"/>
        <color rgb="FF000000"/>
        <rFont val="Arial"/>
        <family val="0"/>
        <charset val="1"/>
      </rPr>
      <t xml:space="preserve">(</t>
    </r>
    <r>
      <rPr>
        <sz val="10"/>
        <color rgb="FF000000"/>
        <rFont val="Noto Sans CJK SC"/>
        <family val="2"/>
      </rPr>
      <t xml:space="preserve">連続</t>
    </r>
    <r>
      <rPr>
        <sz val="10"/>
        <color rgb="FF000000"/>
        <rFont val="Arial"/>
        <family val="0"/>
        <charset val="1"/>
      </rPr>
      <t xml:space="preserve">1</t>
    </r>
    <r>
      <rPr>
        <sz val="10"/>
        <color rgb="FF000000"/>
        <rFont val="Noto Sans CJK SC"/>
        <family val="2"/>
      </rPr>
      <t xml:space="preserve">か月超ルール</t>
    </r>
    <r>
      <rPr>
        <sz val="10"/>
        <color rgb="FF000000"/>
        <rFont val="Arial"/>
        <family val="0"/>
        <charset val="1"/>
      </rPr>
      <t xml:space="preserve">)</t>
    </r>
    <r>
      <rPr>
        <sz val="10"/>
        <color rgb="FF000000"/>
        <rFont val="Noto Sans CJK SC"/>
        <family val="2"/>
      </rPr>
      <t xml:space="preserve">を自動チェック</t>
    </r>
  </si>
  <si>
    <t xml:space="preserve">④</t>
  </si>
  <si>
    <t xml:space="preserve">標準報酬月額・標準賞与額を入力すれば免除額の概算を計算</t>
  </si>
  <si>
    <t xml:space="preserve">⑤</t>
  </si>
  <si>
    <r>
      <rPr>
        <sz val="10"/>
        <color rgb="FF000000"/>
        <rFont val="Noto Sans CJK SC"/>
        <family val="2"/>
      </rPr>
      <t xml:space="preserve">「予定通り取得」「</t>
    </r>
    <r>
      <rPr>
        <sz val="10"/>
        <color rgb="FF000000"/>
        <rFont val="Arial"/>
        <family val="0"/>
        <charset val="1"/>
      </rPr>
      <t xml:space="preserve">1</t>
    </r>
    <r>
      <rPr>
        <sz val="10"/>
        <color rgb="FF000000"/>
        <rFont val="Noto Sans CJK SC"/>
        <family val="2"/>
      </rPr>
      <t xml:space="preserve">日延長」「月末まで延長」の</t>
    </r>
    <r>
      <rPr>
        <sz val="10"/>
        <color rgb="FF000000"/>
        <rFont val="Arial"/>
        <family val="0"/>
        <charset val="1"/>
      </rPr>
      <t xml:space="preserve">3</t>
    </r>
    <r>
      <rPr>
        <sz val="10"/>
        <color rgb="FF000000"/>
        <rFont val="Noto Sans CJK SC"/>
        <family val="2"/>
      </rPr>
      <t xml:space="preserve">パターンで免除額を比較</t>
    </r>
  </si>
  <si>
    <t xml:space="preserve">⑥</t>
  </si>
  <si>
    <r>
      <rPr>
        <sz val="10"/>
        <color rgb="FF000000"/>
        <rFont val="Arial"/>
        <family val="0"/>
        <charset val="1"/>
      </rPr>
      <t xml:space="preserve">2022</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月改正後のルール・令和</t>
    </r>
    <r>
      <rPr>
        <sz val="10"/>
        <color rgb="FF000000"/>
        <rFont val="Arial"/>
        <family val="0"/>
        <charset val="1"/>
      </rPr>
      <t xml:space="preserve">8</t>
    </r>
    <r>
      <rPr>
        <sz val="10"/>
        <color rgb="FF000000"/>
        <rFont val="Noto Sans CJK SC"/>
        <family val="2"/>
      </rPr>
      <t xml:space="preserve">年度料率に対応</t>
    </r>
  </si>
  <si>
    <r>
      <rPr>
        <b val="true"/>
        <sz val="11"/>
        <color rgb="FFFFFFFF"/>
        <rFont val="Noto Sans CJK SC"/>
        <family val="2"/>
      </rPr>
      <t xml:space="preserve">  育休社会保険料免除の基本ルール</t>
    </r>
    <r>
      <rPr>
        <b val="true"/>
        <sz val="11"/>
        <color rgb="FFFFFFFF"/>
        <rFont val="Arial"/>
        <family val="0"/>
        <charset val="1"/>
      </rPr>
      <t xml:space="preserve">(2022</t>
    </r>
    <r>
      <rPr>
        <b val="true"/>
        <sz val="11"/>
        <color rgb="FFFFFFFF"/>
        <rFont val="Noto Sans CJK SC"/>
        <family val="2"/>
      </rPr>
      <t xml:space="preserve">年</t>
    </r>
    <r>
      <rPr>
        <b val="true"/>
        <sz val="11"/>
        <color rgb="FFFFFFFF"/>
        <rFont val="Arial"/>
        <family val="0"/>
        <charset val="1"/>
      </rPr>
      <t xml:space="preserve">10</t>
    </r>
    <r>
      <rPr>
        <b val="true"/>
        <sz val="11"/>
        <color rgb="FFFFFFFF"/>
        <rFont val="Noto Sans CJK SC"/>
        <family val="2"/>
      </rPr>
      <t xml:space="preserve">月改正後</t>
    </r>
    <r>
      <rPr>
        <b val="true"/>
        <sz val="11"/>
        <color rgb="FFFFFFFF"/>
        <rFont val="Arial"/>
        <family val="0"/>
        <charset val="1"/>
      </rPr>
      <t xml:space="preserve">)</t>
    </r>
  </si>
  <si>
    <r>
      <rPr>
        <b val="true"/>
        <sz val="10"/>
        <color rgb="FF000000"/>
        <rFont val="Noto Sans CJK SC"/>
        <family val="2"/>
      </rPr>
      <t xml:space="preserve">月額保険料
</t>
    </r>
    <r>
      <rPr>
        <b val="true"/>
        <sz val="10"/>
        <color rgb="FF000000"/>
        <rFont val="Arial"/>
        <family val="0"/>
        <charset val="1"/>
      </rPr>
      <t xml:space="preserve">(</t>
    </r>
    <r>
      <rPr>
        <b val="true"/>
        <sz val="10"/>
        <color rgb="FF000000"/>
        <rFont val="Noto Sans CJK SC"/>
        <family val="2"/>
      </rPr>
      <t xml:space="preserve">健保・厚年</t>
    </r>
    <r>
      <rPr>
        <b val="true"/>
        <sz val="10"/>
        <color rgb="FF000000"/>
        <rFont val="Arial"/>
        <family val="0"/>
        <charset val="1"/>
      </rPr>
      <t xml:space="preserve">)</t>
    </r>
  </si>
  <si>
    <r>
      <rPr>
        <sz val="10"/>
        <color rgb="FF000000"/>
        <rFont val="Noto Sans CJK SC"/>
        <family val="2"/>
      </rPr>
      <t xml:space="preserve">次のいずれかを満たす月の保険料が免除される
①月末日に育休取得中  または  ②同月内に</t>
    </r>
    <r>
      <rPr>
        <sz val="10"/>
        <color rgb="FF000000"/>
        <rFont val="Arial"/>
        <family val="0"/>
        <charset val="1"/>
      </rPr>
      <t xml:space="preserve">14</t>
    </r>
    <r>
      <rPr>
        <sz val="10"/>
        <color rgb="FF000000"/>
        <rFont val="Noto Sans CJK SC"/>
        <family val="2"/>
      </rPr>
      <t xml:space="preserve">日以上育休取得</t>
    </r>
  </si>
  <si>
    <r>
      <rPr>
        <b val="true"/>
        <sz val="10"/>
        <color rgb="FF000000"/>
        <rFont val="Noto Sans CJK SC"/>
        <family val="2"/>
      </rPr>
      <t xml:space="preserve">賞与保険料
</t>
    </r>
    <r>
      <rPr>
        <b val="true"/>
        <sz val="10"/>
        <color rgb="FF000000"/>
        <rFont val="Arial"/>
        <family val="0"/>
        <charset val="1"/>
      </rPr>
      <t xml:space="preserve">(</t>
    </r>
    <r>
      <rPr>
        <b val="true"/>
        <sz val="10"/>
        <color rgb="FF000000"/>
        <rFont val="Noto Sans CJK SC"/>
        <family val="2"/>
      </rPr>
      <t xml:space="preserve">健保・厚年</t>
    </r>
    <r>
      <rPr>
        <b val="true"/>
        <sz val="10"/>
        <color rgb="FF000000"/>
        <rFont val="Arial"/>
        <family val="0"/>
        <charset val="1"/>
      </rPr>
      <t xml:space="preserve">)</t>
    </r>
  </si>
  <si>
    <r>
      <rPr>
        <sz val="10"/>
        <color rgb="FF000000"/>
        <rFont val="Noto Sans CJK SC"/>
        <family val="2"/>
      </rPr>
      <t xml:space="preserve">賞与支給月末日を含む、連続</t>
    </r>
    <r>
      <rPr>
        <sz val="10"/>
        <color rgb="FF000000"/>
        <rFont val="Arial"/>
        <family val="0"/>
        <charset val="1"/>
      </rPr>
      <t xml:space="preserve">1</t>
    </r>
    <r>
      <rPr>
        <sz val="10"/>
        <color rgb="FF000000"/>
        <rFont val="Noto Sans CJK SC"/>
        <family val="2"/>
      </rPr>
      <t xml:space="preserve">か月超の育休取得が必要
</t>
    </r>
    <r>
      <rPr>
        <sz val="10"/>
        <color rgb="FF000000"/>
        <rFont val="Arial"/>
        <family val="0"/>
        <charset val="1"/>
      </rPr>
      <t xml:space="preserve">1</t>
    </r>
    <r>
      <rPr>
        <sz val="10"/>
        <color rgb="FF000000"/>
        <rFont val="Noto Sans CJK SC"/>
        <family val="2"/>
      </rPr>
      <t xml:space="preserve">か月の判定は民法</t>
    </r>
    <r>
      <rPr>
        <sz val="10"/>
        <color rgb="FF000000"/>
        <rFont val="Arial"/>
        <family val="0"/>
        <charset val="1"/>
      </rPr>
      <t xml:space="preserve">143</t>
    </r>
    <r>
      <rPr>
        <sz val="10"/>
        <color rgb="FF000000"/>
        <rFont val="Noto Sans CJK SC"/>
        <family val="2"/>
      </rPr>
      <t xml:space="preserve">条による暦日計算</t>
    </r>
    <r>
      <rPr>
        <sz val="10"/>
        <color rgb="FF000000"/>
        <rFont val="Arial"/>
        <family val="0"/>
        <charset val="1"/>
      </rPr>
      <t xml:space="preserve">(</t>
    </r>
    <r>
      <rPr>
        <sz val="10"/>
        <color rgb="FF000000"/>
        <rFont val="Noto Sans CJK SC"/>
        <family val="2"/>
      </rPr>
      <t xml:space="preserve">応当日の前日まで</t>
    </r>
    <r>
      <rPr>
        <sz val="10"/>
        <color rgb="FF000000"/>
        <rFont val="Arial"/>
        <family val="0"/>
        <charset val="1"/>
      </rPr>
      <t xml:space="preserve">)</t>
    </r>
  </si>
  <si>
    <t xml:space="preserve">  シート構成</t>
  </si>
  <si>
    <t xml:space="preserve">判定シミュレーター</t>
  </si>
  <si>
    <t xml:space="preserve">育休期間を入力して免除月・免除額を自動判定</t>
  </si>
  <si>
    <r>
      <rPr>
        <b val="true"/>
        <sz val="10"/>
        <color rgb="FF000000"/>
        <rFont val="Arial"/>
        <family val="0"/>
        <charset val="1"/>
      </rPr>
      <t xml:space="preserve">3</t>
    </r>
    <r>
      <rPr>
        <b val="true"/>
        <sz val="10"/>
        <color rgb="FF000000"/>
        <rFont val="Noto Sans CJK SC"/>
        <family val="2"/>
      </rPr>
      <t xml:space="preserve">パターン比較</t>
    </r>
  </si>
  <si>
    <r>
      <rPr>
        <sz val="9"/>
        <color rgb="FF595959"/>
        <rFont val="Noto Sans CJK SC"/>
        <family val="2"/>
      </rPr>
      <t xml:space="preserve">予定通り</t>
    </r>
    <r>
      <rPr>
        <sz val="9"/>
        <color rgb="FF595959"/>
        <rFont val="Arial"/>
        <family val="0"/>
        <charset val="1"/>
      </rPr>
      <t xml:space="preserve">/1</t>
    </r>
    <r>
      <rPr>
        <sz val="9"/>
        <color rgb="FF595959"/>
        <rFont val="Noto Sans CJK SC"/>
        <family val="2"/>
      </rPr>
      <t xml:space="preserve">日延長</t>
    </r>
    <r>
      <rPr>
        <sz val="9"/>
        <color rgb="FF595959"/>
        <rFont val="Arial"/>
        <family val="0"/>
        <charset val="1"/>
      </rPr>
      <t xml:space="preserve">/</t>
    </r>
    <r>
      <rPr>
        <sz val="9"/>
        <color rgb="FF595959"/>
        <rFont val="Noto Sans CJK SC"/>
        <family val="2"/>
      </rPr>
      <t xml:space="preserve">月末延長で免除額がどう変わるか比較</t>
    </r>
  </si>
  <si>
    <t xml:space="preserve">ルール解説</t>
  </si>
  <si>
    <t xml:space="preserve">月額保険料・賞与保険料の免除条件と判定例</t>
  </si>
  <si>
    <r>
      <rPr>
        <b val="true"/>
        <sz val="10"/>
        <color rgb="FF000000"/>
        <rFont val="Noto Sans CJK SC"/>
        <family val="2"/>
      </rPr>
      <t xml:space="preserve">令和</t>
    </r>
    <r>
      <rPr>
        <b val="true"/>
        <sz val="10"/>
        <color rgb="FF000000"/>
        <rFont val="Arial"/>
        <family val="0"/>
        <charset val="1"/>
      </rPr>
      <t xml:space="preserve">8</t>
    </r>
    <r>
      <rPr>
        <b val="true"/>
        <sz val="10"/>
        <color rgb="FF000000"/>
        <rFont val="Noto Sans CJK SC"/>
        <family val="2"/>
      </rPr>
      <t xml:space="preserve">年度 料率表</t>
    </r>
  </si>
  <si>
    <t xml:space="preserve">健保・厚年・介護・支援金の料率と参照</t>
  </si>
  <si>
    <t xml:space="preserve">ご利用にあたって</t>
  </si>
  <si>
    <t xml:space="preserve">免責事項・最新改正対応・参考資料</t>
  </si>
  <si>
    <t xml:space="preserve">① 育休社会保険料免除 判定シミュレーター</t>
  </si>
  <si>
    <t xml:space="preserve">黄色セルに育休期間と給与額を入力すると、緑セルに自動判定結果が表示されます</t>
  </si>
  <si>
    <r>
      <rPr>
        <b val="true"/>
        <sz val="11"/>
        <color rgb="FFFFFFFF"/>
        <rFont val="Noto Sans CJK SC"/>
        <family val="2"/>
      </rPr>
      <t xml:space="preserve">  入力欄</t>
    </r>
    <r>
      <rPr>
        <b val="true"/>
        <sz val="11"/>
        <color rgb="FFFFFFFF"/>
        <rFont val="Arial"/>
        <family val="0"/>
        <charset val="1"/>
      </rPr>
      <t xml:space="preserve">(</t>
    </r>
    <r>
      <rPr>
        <b val="true"/>
        <sz val="11"/>
        <color rgb="FFFFFFFF"/>
        <rFont val="Noto Sans CJK SC"/>
        <family val="2"/>
      </rPr>
      <t xml:space="preserve">黄色セルに入力</t>
    </r>
    <r>
      <rPr>
        <b val="true"/>
        <sz val="11"/>
        <color rgb="FFFFFFFF"/>
        <rFont val="Arial"/>
        <family val="0"/>
        <charset val="1"/>
      </rPr>
      <t xml:space="preserve">)</t>
    </r>
  </si>
  <si>
    <t xml:space="preserve">育休開始日</t>
  </si>
  <si>
    <r>
      <rPr>
        <i val="true"/>
        <sz val="9"/>
        <color rgb="FF595959"/>
        <rFont val="Noto Sans CJK SC"/>
        <family val="2"/>
      </rPr>
      <t xml:space="preserve">例</t>
    </r>
    <r>
      <rPr>
        <i val="true"/>
        <sz val="9"/>
        <color rgb="FF595959"/>
        <rFont val="Arial"/>
        <family val="0"/>
        <charset val="1"/>
      </rPr>
      <t xml:space="preserve">: 2026/06/15</t>
    </r>
  </si>
  <si>
    <t xml:space="preserve">育休終了日</t>
  </si>
  <si>
    <r>
      <rPr>
        <i val="true"/>
        <sz val="9"/>
        <color rgb="FF595959"/>
        <rFont val="Noto Sans CJK SC"/>
        <family val="2"/>
      </rPr>
      <t xml:space="preserve">例</t>
    </r>
    <r>
      <rPr>
        <i val="true"/>
        <sz val="9"/>
        <color rgb="FF595959"/>
        <rFont val="Arial"/>
        <family val="0"/>
        <charset val="1"/>
      </rPr>
      <t xml:space="preserve">: 2026/08/14</t>
    </r>
  </si>
  <si>
    <r>
      <rPr>
        <b val="true"/>
        <sz val="10"/>
        <color rgb="FF000000"/>
        <rFont val="Noto Sans CJK SC"/>
        <family val="2"/>
      </rPr>
      <t xml:space="preserve">標準報酬月額</t>
    </r>
    <r>
      <rPr>
        <b val="true"/>
        <sz val="10"/>
        <color rgb="FF000000"/>
        <rFont val="Arial"/>
        <family val="0"/>
        <charset val="1"/>
      </rPr>
      <t xml:space="preserve">(</t>
    </r>
    <r>
      <rPr>
        <b val="true"/>
        <sz val="10"/>
        <color rgb="FF000000"/>
        <rFont val="Noto Sans CJK SC"/>
        <family val="2"/>
      </rPr>
      <t xml:space="preserve">円</t>
    </r>
    <r>
      <rPr>
        <b val="true"/>
        <sz val="10"/>
        <color rgb="FF000000"/>
        <rFont val="Arial"/>
        <family val="0"/>
        <charset val="1"/>
      </rPr>
      <t xml:space="preserve">)</t>
    </r>
  </si>
  <si>
    <r>
      <rPr>
        <i val="true"/>
        <sz val="9"/>
        <color rgb="FF595959"/>
        <rFont val="Noto Sans CJK SC"/>
        <family val="2"/>
      </rPr>
      <t xml:space="preserve">例</t>
    </r>
    <r>
      <rPr>
        <i val="true"/>
        <sz val="9"/>
        <color rgb="FF595959"/>
        <rFont val="Arial"/>
        <family val="0"/>
        <charset val="1"/>
      </rPr>
      <t xml:space="preserve">: 300000</t>
    </r>
  </si>
  <si>
    <r>
      <rPr>
        <b val="true"/>
        <sz val="10"/>
        <color rgb="FF000000"/>
        <rFont val="Noto Sans CJK SC"/>
        <family val="2"/>
      </rPr>
      <t xml:space="preserve">標準賞与額</t>
    </r>
    <r>
      <rPr>
        <b val="true"/>
        <sz val="10"/>
        <color rgb="FF000000"/>
        <rFont val="Arial"/>
        <family val="0"/>
        <charset val="1"/>
      </rPr>
      <t xml:space="preserve">(</t>
    </r>
    <r>
      <rPr>
        <b val="true"/>
        <sz val="10"/>
        <color rgb="FF000000"/>
        <rFont val="Noto Sans CJK SC"/>
        <family val="2"/>
      </rPr>
      <t xml:space="preserve">円</t>
    </r>
    <r>
      <rPr>
        <b val="true"/>
        <sz val="10"/>
        <color rgb="FF000000"/>
        <rFont val="Arial"/>
        <family val="0"/>
        <charset val="1"/>
      </rPr>
      <t xml:space="preserve">)</t>
    </r>
  </si>
  <si>
    <r>
      <rPr>
        <i val="true"/>
        <sz val="9"/>
        <color rgb="FF595959"/>
        <rFont val="Noto Sans CJK SC"/>
        <family val="2"/>
      </rPr>
      <t xml:space="preserve">例</t>
    </r>
    <r>
      <rPr>
        <i val="true"/>
        <sz val="9"/>
        <color rgb="FF595959"/>
        <rFont val="Arial"/>
        <family val="0"/>
        <charset val="1"/>
      </rPr>
      <t xml:space="preserve">: 600000(</t>
    </r>
    <r>
      <rPr>
        <i val="true"/>
        <sz val="9"/>
        <color rgb="FF595959"/>
        <rFont val="Noto Sans CJK SC"/>
        <family val="2"/>
      </rPr>
      <t xml:space="preserve">賞与なしは</t>
    </r>
    <r>
      <rPr>
        <i val="true"/>
        <sz val="9"/>
        <color rgb="FF595959"/>
        <rFont val="Arial"/>
        <family val="0"/>
        <charset val="1"/>
      </rPr>
      <t xml:space="preserve">0)</t>
    </r>
  </si>
  <si>
    <t xml:space="preserve">賞与支給日</t>
  </si>
  <si>
    <t xml:space="preserve">賞与なしは空欄可</t>
  </si>
  <si>
    <r>
      <rPr>
        <b val="true"/>
        <sz val="10"/>
        <color rgb="FF000000"/>
        <rFont val="Noto Sans CJK SC"/>
        <family val="2"/>
      </rPr>
      <t xml:space="preserve">介護保険対象
</t>
    </r>
    <r>
      <rPr>
        <b val="true"/>
        <sz val="10"/>
        <color rgb="FF000000"/>
        <rFont val="Arial"/>
        <family val="0"/>
        <charset val="1"/>
      </rPr>
      <t xml:space="preserve">(40-64</t>
    </r>
    <r>
      <rPr>
        <b val="true"/>
        <sz val="10"/>
        <color rgb="FF000000"/>
        <rFont val="Noto Sans CJK SC"/>
        <family val="2"/>
      </rPr>
      <t xml:space="preserve">歳</t>
    </r>
    <r>
      <rPr>
        <b val="true"/>
        <sz val="10"/>
        <color rgb="FF000000"/>
        <rFont val="Arial"/>
        <family val="0"/>
        <charset val="1"/>
      </rPr>
      <t xml:space="preserve">)</t>
    </r>
  </si>
  <si>
    <t xml:space="preserve">対象</t>
  </si>
  <si>
    <r>
      <rPr>
        <i val="true"/>
        <sz val="9"/>
        <color rgb="FF595959"/>
        <rFont val="Noto Sans CJK SC"/>
        <family val="2"/>
      </rPr>
      <t xml:space="preserve">対象 </t>
    </r>
    <r>
      <rPr>
        <i val="true"/>
        <sz val="9"/>
        <color rgb="FF595959"/>
        <rFont val="Arial"/>
        <family val="0"/>
        <charset val="1"/>
      </rPr>
      <t xml:space="preserve">/ </t>
    </r>
    <r>
      <rPr>
        <i val="true"/>
        <sz val="9"/>
        <color rgb="FF595959"/>
        <rFont val="Noto Sans CJK SC"/>
        <family val="2"/>
      </rPr>
      <t xml:space="preserve">対象外</t>
    </r>
  </si>
  <si>
    <t xml:space="preserve">  入力された育休期間の情報</t>
  </si>
  <si>
    <r>
      <rPr>
        <b val="true"/>
        <sz val="10"/>
        <color rgb="FF000000"/>
        <rFont val="Noto Sans CJK SC"/>
        <family val="2"/>
      </rPr>
      <t xml:space="preserve">育休日数</t>
    </r>
    <r>
      <rPr>
        <b val="true"/>
        <sz val="10"/>
        <color rgb="FF000000"/>
        <rFont val="Arial"/>
        <family val="0"/>
        <charset val="1"/>
      </rPr>
      <t xml:space="preserve">(</t>
    </r>
    <r>
      <rPr>
        <b val="true"/>
        <sz val="10"/>
        <color rgb="FF000000"/>
        <rFont val="Noto Sans CJK SC"/>
        <family val="2"/>
      </rPr>
      <t xml:space="preserve">暦日</t>
    </r>
    <r>
      <rPr>
        <b val="true"/>
        <sz val="10"/>
        <color rgb="FF000000"/>
        <rFont val="Arial"/>
        <family val="0"/>
        <charset val="1"/>
      </rPr>
      <t xml:space="preserve">)</t>
    </r>
  </si>
  <si>
    <t xml:space="preserve">連続期間</t>
  </si>
  <si>
    <t xml:space="preserve">開始月の月末日</t>
  </si>
  <si>
    <t xml:space="preserve">終了月の月末日</t>
  </si>
  <si>
    <t xml:space="preserve">  月別 月額保険料免除 判定結果</t>
  </si>
  <si>
    <t xml:space="preserve">対象月</t>
  </si>
  <si>
    <r>
      <rPr>
        <b val="true"/>
        <sz val="10"/>
        <color rgb="FF1F3864"/>
        <rFont val="Noto Sans CJK SC"/>
        <family val="2"/>
      </rPr>
      <t xml:space="preserve">その月の月末日が
育休期間中</t>
    </r>
    <r>
      <rPr>
        <b val="true"/>
        <sz val="10"/>
        <color rgb="FF1F3864"/>
        <rFont val="Arial"/>
        <family val="0"/>
        <charset val="1"/>
      </rPr>
      <t xml:space="preserve">?</t>
    </r>
  </si>
  <si>
    <r>
      <rPr>
        <b val="true"/>
        <sz val="10"/>
        <color rgb="FF1F3864"/>
        <rFont val="Noto Sans CJK SC"/>
        <family val="2"/>
      </rPr>
      <t xml:space="preserve">同月内</t>
    </r>
    <r>
      <rPr>
        <b val="true"/>
        <sz val="10"/>
        <color rgb="FF1F3864"/>
        <rFont val="Arial"/>
        <family val="0"/>
        <charset val="1"/>
      </rPr>
      <t xml:space="preserve">14</t>
    </r>
    <r>
      <rPr>
        <b val="true"/>
        <sz val="10"/>
        <color rgb="FF1F3864"/>
        <rFont val="Noto Sans CJK SC"/>
        <family val="2"/>
      </rPr>
      <t xml:space="preserve">日以上
育休取得</t>
    </r>
    <r>
      <rPr>
        <b val="true"/>
        <sz val="10"/>
        <color rgb="FF1F3864"/>
        <rFont val="Arial"/>
        <family val="0"/>
        <charset val="1"/>
      </rPr>
      <t xml:space="preserve">?</t>
    </r>
  </si>
  <si>
    <t xml:space="preserve">免除判定</t>
  </si>
  <si>
    <r>
      <rPr>
        <b val="true"/>
        <sz val="10"/>
        <color rgb="FF1F3864"/>
        <rFont val="Noto Sans CJK SC"/>
        <family val="2"/>
      </rPr>
      <t xml:space="preserve">免除額</t>
    </r>
    <r>
      <rPr>
        <b val="true"/>
        <sz val="10"/>
        <color rgb="FF1F3864"/>
        <rFont val="Arial"/>
        <family val="0"/>
        <charset val="1"/>
      </rPr>
      <t xml:space="preserve">(</t>
    </r>
    <r>
      <rPr>
        <b val="true"/>
        <sz val="10"/>
        <color rgb="FF1F3864"/>
        <rFont val="Noto Sans CJK SC"/>
        <family val="2"/>
      </rPr>
      <t xml:space="preserve">本人負担</t>
    </r>
    <r>
      <rPr>
        <b val="true"/>
        <sz val="10"/>
        <color rgb="FF1F3864"/>
        <rFont val="Arial"/>
        <family val="0"/>
        <charset val="1"/>
      </rPr>
      <t xml:space="preserve">)</t>
    </r>
  </si>
  <si>
    <t xml:space="preserve">月額保険料 免除合計</t>
  </si>
  <si>
    <t xml:space="preserve">  賞与保険料 免除判定</t>
  </si>
  <si>
    <t xml:space="preserve">判定項目</t>
  </si>
  <si>
    <t xml:space="preserve">判定結果</t>
  </si>
  <si>
    <t xml:space="preserve">詳細</t>
  </si>
  <si>
    <r>
      <rPr>
        <b val="true"/>
        <sz val="10"/>
        <color rgb="FF000000"/>
        <rFont val="Noto Sans CJK SC"/>
        <family val="2"/>
      </rPr>
      <t xml:space="preserve">賞与支給月の月末日
が育休期間中</t>
    </r>
    <r>
      <rPr>
        <b val="true"/>
        <sz val="10"/>
        <color rgb="FF000000"/>
        <rFont val="Arial"/>
        <family val="0"/>
        <charset val="1"/>
      </rPr>
      <t xml:space="preserve">?</t>
    </r>
  </si>
  <si>
    <t xml:space="preserve">賞与支給月末日が育休期間に含まれているか</t>
  </si>
  <si>
    <r>
      <rPr>
        <b val="true"/>
        <sz val="10"/>
        <color rgb="FF000000"/>
        <rFont val="Noto Sans CJK SC"/>
        <family val="2"/>
      </rPr>
      <t xml:space="preserve">連続</t>
    </r>
    <r>
      <rPr>
        <b val="true"/>
        <sz val="10"/>
        <color rgb="FF000000"/>
        <rFont val="Arial"/>
        <family val="0"/>
        <charset val="1"/>
      </rPr>
      <t xml:space="preserve">1</t>
    </r>
    <r>
      <rPr>
        <b val="true"/>
        <sz val="10"/>
        <color rgb="FF000000"/>
        <rFont val="Noto Sans CJK SC"/>
        <family val="2"/>
      </rPr>
      <t xml:space="preserve">か月超の
育休取得</t>
    </r>
    <r>
      <rPr>
        <b val="true"/>
        <sz val="10"/>
        <color rgb="FF000000"/>
        <rFont val="Arial"/>
        <family val="0"/>
        <charset val="1"/>
      </rPr>
      <t xml:space="preserve">?</t>
    </r>
  </si>
  <si>
    <r>
      <rPr>
        <sz val="10"/>
        <color rgb="FF000000"/>
        <rFont val="Noto Sans CJK SC"/>
        <family val="2"/>
      </rPr>
      <t xml:space="preserve">民法</t>
    </r>
    <r>
      <rPr>
        <sz val="10"/>
        <color rgb="FF000000"/>
        <rFont val="Arial"/>
        <family val="0"/>
        <charset val="1"/>
      </rPr>
      <t xml:space="preserve">143</t>
    </r>
    <r>
      <rPr>
        <sz val="10"/>
        <color rgb="FF000000"/>
        <rFont val="Noto Sans CJK SC"/>
        <family val="2"/>
      </rPr>
      <t xml:space="preserve">条による暦日計算</t>
    </r>
    <r>
      <rPr>
        <sz val="10"/>
        <color rgb="FF000000"/>
        <rFont val="Arial"/>
        <family val="0"/>
        <charset val="1"/>
      </rPr>
      <t xml:space="preserve">(</t>
    </r>
    <r>
      <rPr>
        <sz val="10"/>
        <color rgb="FF000000"/>
        <rFont val="Noto Sans CJK SC"/>
        <family val="2"/>
      </rPr>
      <t xml:space="preserve">育休開始日の翌月応当日を含むか</t>
    </r>
    <r>
      <rPr>
        <sz val="10"/>
        <color rgb="FF000000"/>
        <rFont val="Arial"/>
        <family val="0"/>
        <charset val="1"/>
      </rPr>
      <t xml:space="preserve">)</t>
    </r>
  </si>
  <si>
    <t xml:space="preserve">賞与保険料
免除判定</t>
  </si>
  <si>
    <r>
      <rPr>
        <sz val="10"/>
        <color rgb="FF000000"/>
        <rFont val="Noto Sans CJK SC"/>
        <family val="2"/>
      </rPr>
      <t xml:space="preserve">両方○の場合のみ免除</t>
    </r>
    <r>
      <rPr>
        <sz val="10"/>
        <color rgb="FF000000"/>
        <rFont val="Arial"/>
        <family val="0"/>
        <charset val="1"/>
      </rPr>
      <t xml:space="preserve">(2022</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月改正</t>
    </r>
    <r>
      <rPr>
        <sz val="10"/>
        <color rgb="FF000000"/>
        <rFont val="Arial"/>
        <family val="0"/>
        <charset val="1"/>
      </rPr>
      <t xml:space="preserve">)</t>
    </r>
  </si>
  <si>
    <r>
      <rPr>
        <b val="true"/>
        <sz val="10"/>
        <color rgb="FF000000"/>
        <rFont val="Noto Sans CJK SC"/>
        <family val="2"/>
      </rPr>
      <t xml:space="preserve">賞与免除額
</t>
    </r>
    <r>
      <rPr>
        <b val="true"/>
        <sz val="10"/>
        <color rgb="FF000000"/>
        <rFont val="Arial"/>
        <family val="0"/>
        <charset val="1"/>
      </rPr>
      <t xml:space="preserve">(</t>
    </r>
    <r>
      <rPr>
        <b val="true"/>
        <sz val="10"/>
        <color rgb="FF000000"/>
        <rFont val="Noto Sans CJK SC"/>
        <family val="2"/>
      </rPr>
      <t xml:space="preserve">本人負担</t>
    </r>
    <r>
      <rPr>
        <b val="true"/>
        <sz val="10"/>
        <color rgb="FF000000"/>
        <rFont val="Arial"/>
        <family val="0"/>
        <charset val="1"/>
      </rPr>
      <t xml:space="preserve">)</t>
    </r>
  </si>
  <si>
    <r>
      <rPr>
        <sz val="10"/>
        <color rgb="FF000000"/>
        <rFont val="Noto Sans CJK SC"/>
        <family val="2"/>
      </rPr>
      <t xml:space="preserve">標準賞与額</t>
    </r>
    <r>
      <rPr>
        <sz val="10"/>
        <color rgb="FF000000"/>
        <rFont val="Arial"/>
        <family val="0"/>
        <charset val="1"/>
      </rPr>
      <t xml:space="preserve">×</t>
    </r>
    <r>
      <rPr>
        <sz val="10"/>
        <color rgb="FF000000"/>
        <rFont val="Noto Sans CJK SC"/>
        <family val="2"/>
      </rPr>
      <t xml:space="preserve">本人負担合計料率</t>
    </r>
  </si>
  <si>
    <r>
      <rPr>
        <b val="true"/>
        <sz val="11"/>
        <color rgb="FFFFFFFF"/>
        <rFont val="Noto Sans CJK SC"/>
        <family val="2"/>
      </rPr>
      <t xml:space="preserve">  免除総額</t>
    </r>
    <r>
      <rPr>
        <b val="true"/>
        <sz val="11"/>
        <color rgb="FFFFFFFF"/>
        <rFont val="Arial"/>
        <family val="0"/>
        <charset val="1"/>
      </rPr>
      <t xml:space="preserve">(</t>
    </r>
    <r>
      <rPr>
        <b val="true"/>
        <sz val="11"/>
        <color rgb="FFFFFFFF"/>
        <rFont val="Noto Sans CJK SC"/>
        <family val="2"/>
      </rPr>
      <t xml:space="preserve">月額</t>
    </r>
    <r>
      <rPr>
        <b val="true"/>
        <sz val="11"/>
        <color rgb="FFFFFFFF"/>
        <rFont val="Arial"/>
        <family val="0"/>
        <charset val="1"/>
      </rPr>
      <t xml:space="preserve">+</t>
    </r>
    <r>
      <rPr>
        <b val="true"/>
        <sz val="11"/>
        <color rgb="FFFFFFFF"/>
        <rFont val="Noto Sans CJK SC"/>
        <family val="2"/>
      </rPr>
      <t xml:space="preserve">賞与</t>
    </r>
    <r>
      <rPr>
        <b val="true"/>
        <sz val="11"/>
        <color rgb="FFFFFFFF"/>
        <rFont val="Arial"/>
        <family val="0"/>
        <charset val="1"/>
      </rPr>
      <t xml:space="preserve">)</t>
    </r>
  </si>
  <si>
    <t xml:space="preserve">免除総額</t>
  </si>
  <si>
    <t xml:space="preserve">  シミュレーター利用の注意点</t>
  </si>
  <si>
    <t xml:space="preserve">●</t>
  </si>
  <si>
    <r>
      <rPr>
        <sz val="10"/>
        <color rgb="FF000000"/>
        <rFont val="Noto Sans CJK SC"/>
        <family val="2"/>
      </rPr>
      <t xml:space="preserve">免除額は標準報酬月額・標準賞与額</t>
    </r>
    <r>
      <rPr>
        <sz val="10"/>
        <color rgb="FF000000"/>
        <rFont val="Arial"/>
        <family val="0"/>
        <charset val="1"/>
      </rPr>
      <t xml:space="preserve">×</t>
    </r>
    <r>
      <rPr>
        <sz val="10"/>
        <color rgb="FF000000"/>
        <rFont val="Noto Sans CJK SC"/>
        <family val="2"/>
      </rPr>
      <t xml:space="preserve">料率で計算した概算値です。実際の保険料額は等級表により決定されます。</t>
    </r>
  </si>
  <si>
    <r>
      <rPr>
        <sz val="10"/>
        <color rgb="FF000000"/>
        <rFont val="Noto Sans CJK SC"/>
        <family val="2"/>
      </rPr>
      <t xml:space="preserve">免除されるのは健康保険料・厚生年金保険料</t>
    </r>
    <r>
      <rPr>
        <sz val="10"/>
        <color rgb="FF000000"/>
        <rFont val="Arial"/>
        <family val="0"/>
        <charset val="1"/>
      </rPr>
      <t xml:space="preserve">(40-64</t>
    </r>
    <r>
      <rPr>
        <sz val="10"/>
        <color rgb="FF000000"/>
        <rFont val="Noto Sans CJK SC"/>
        <family val="2"/>
      </rPr>
      <t xml:space="preserve">歳は介護保険料含む</t>
    </r>
    <r>
      <rPr>
        <sz val="10"/>
        <color rgb="FF000000"/>
        <rFont val="Arial"/>
        <family val="0"/>
        <charset val="1"/>
      </rPr>
      <t xml:space="preserve">)</t>
    </r>
    <r>
      <rPr>
        <sz val="10"/>
        <color rgb="FF000000"/>
        <rFont val="Noto Sans CJK SC"/>
        <family val="2"/>
      </rPr>
      <t xml:space="preserve">で、雇用保険料は対象外です。</t>
    </r>
  </si>
  <si>
    <r>
      <rPr>
        <sz val="10"/>
        <color rgb="FF000000"/>
        <rFont val="Arial"/>
        <family val="0"/>
        <charset val="1"/>
      </rPr>
      <t xml:space="preserve">1</t>
    </r>
    <r>
      <rPr>
        <sz val="10"/>
        <color rgb="FF000000"/>
        <rFont val="Noto Sans CJK SC"/>
        <family val="2"/>
      </rPr>
      <t xml:space="preserve">年以下の育休が前提の判定です。</t>
    </r>
    <r>
      <rPr>
        <sz val="10"/>
        <color rgb="FF000000"/>
        <rFont val="Arial"/>
        <family val="0"/>
        <charset val="1"/>
      </rPr>
      <t xml:space="preserve">2</t>
    </r>
    <r>
      <rPr>
        <sz val="10"/>
        <color rgb="FF000000"/>
        <rFont val="Noto Sans CJK SC"/>
        <family val="2"/>
      </rPr>
      <t xml:space="preserve">年を超える育休や複数回の分割取得には対応していません。</t>
    </r>
  </si>
  <si>
    <r>
      <rPr>
        <sz val="10"/>
        <color rgb="FF000000"/>
        <rFont val="Noto Sans CJK SC"/>
        <family val="2"/>
      </rPr>
      <t xml:space="preserve">賞与免除の連続</t>
    </r>
    <r>
      <rPr>
        <sz val="10"/>
        <color rgb="FF000000"/>
        <rFont val="Arial"/>
        <family val="0"/>
        <charset val="1"/>
      </rPr>
      <t xml:space="preserve">1</t>
    </r>
    <r>
      <rPr>
        <sz val="10"/>
        <color rgb="FF000000"/>
        <rFont val="Noto Sans CJK SC"/>
        <family val="2"/>
      </rPr>
      <t xml:space="preserve">か月超判定は民法</t>
    </r>
    <r>
      <rPr>
        <sz val="10"/>
        <color rgb="FF000000"/>
        <rFont val="Arial"/>
        <family val="0"/>
        <charset val="1"/>
      </rPr>
      <t xml:space="preserve">143</t>
    </r>
    <r>
      <rPr>
        <sz val="10"/>
        <color rgb="FF000000"/>
        <rFont val="Noto Sans CJK SC"/>
        <family val="2"/>
      </rPr>
      <t xml:space="preserve">条</t>
    </r>
    <r>
      <rPr>
        <sz val="10"/>
        <color rgb="FF000000"/>
        <rFont val="Arial"/>
        <family val="0"/>
        <charset val="1"/>
      </rPr>
      <t xml:space="preserve">(</t>
    </r>
    <r>
      <rPr>
        <sz val="10"/>
        <color rgb="FF000000"/>
        <rFont val="Noto Sans CJK SC"/>
        <family val="2"/>
      </rPr>
      <t xml:space="preserve">暦日計算</t>
    </r>
    <r>
      <rPr>
        <sz val="10"/>
        <color rgb="FF000000"/>
        <rFont val="Arial"/>
        <family val="0"/>
        <charset val="1"/>
      </rPr>
      <t xml:space="preserve">)</t>
    </r>
    <r>
      <rPr>
        <sz val="10"/>
        <color rgb="FF000000"/>
        <rFont val="Noto Sans CJK SC"/>
        <family val="2"/>
      </rPr>
      <t xml:space="preserve">に基づきます</t>
    </r>
    <r>
      <rPr>
        <sz val="10"/>
        <color rgb="FF000000"/>
        <rFont val="Arial"/>
        <family val="0"/>
        <charset val="1"/>
      </rPr>
      <t xml:space="preserve">(</t>
    </r>
    <r>
      <rPr>
        <sz val="10"/>
        <color rgb="FF000000"/>
        <rFont val="Noto Sans CJK SC"/>
        <family val="2"/>
      </rPr>
      <t xml:space="preserve">例</t>
    </r>
    <r>
      <rPr>
        <sz val="10"/>
        <color rgb="FF000000"/>
        <rFont val="Arial"/>
        <family val="0"/>
        <charset val="1"/>
      </rPr>
      <t xml:space="preserve">:6/15</t>
    </r>
    <r>
      <rPr>
        <sz val="10"/>
        <color rgb="FF000000"/>
        <rFont val="Noto Sans CJK SC"/>
        <family val="2"/>
      </rPr>
      <t xml:space="preserve">開始→</t>
    </r>
    <r>
      <rPr>
        <sz val="10"/>
        <color rgb="FF000000"/>
        <rFont val="Arial"/>
        <family val="0"/>
        <charset val="1"/>
      </rPr>
      <t xml:space="preserve">7/15</t>
    </r>
    <r>
      <rPr>
        <sz val="10"/>
        <color rgb="FF000000"/>
        <rFont val="Noto Sans CJK SC"/>
        <family val="2"/>
      </rPr>
      <t xml:space="preserve">で</t>
    </r>
    <r>
      <rPr>
        <sz val="10"/>
        <color rgb="FF000000"/>
        <rFont val="Arial"/>
        <family val="0"/>
        <charset val="1"/>
      </rPr>
      <t xml:space="preserve">1</t>
    </r>
    <r>
      <rPr>
        <sz val="10"/>
        <color rgb="FF000000"/>
        <rFont val="Noto Sans CJK SC"/>
        <family val="2"/>
      </rPr>
      <t xml:space="preserve">か月、</t>
    </r>
    <r>
      <rPr>
        <sz val="10"/>
        <color rgb="FF000000"/>
        <rFont val="Arial"/>
        <family val="0"/>
        <charset val="1"/>
      </rPr>
      <t xml:space="preserve">7/16</t>
    </r>
    <r>
      <rPr>
        <sz val="10"/>
        <color rgb="FF000000"/>
        <rFont val="Noto Sans CJK SC"/>
        <family val="2"/>
      </rPr>
      <t xml:space="preserve">開始で</t>
    </r>
    <r>
      <rPr>
        <sz val="10"/>
        <color rgb="FF000000"/>
        <rFont val="Arial"/>
        <family val="0"/>
        <charset val="1"/>
      </rPr>
      <t xml:space="preserve">1</t>
    </r>
    <r>
      <rPr>
        <sz val="10"/>
        <color rgb="FF000000"/>
        <rFont val="Noto Sans CJK SC"/>
        <family val="2"/>
      </rPr>
      <t xml:space="preserve">か月超</t>
    </r>
    <r>
      <rPr>
        <sz val="10"/>
        <color rgb="FF000000"/>
        <rFont val="Arial"/>
        <family val="0"/>
        <charset val="1"/>
      </rPr>
      <t xml:space="preserve">)</t>
    </r>
    <r>
      <rPr>
        <sz val="10"/>
        <color rgb="FF000000"/>
        <rFont val="Noto Sans CJK SC"/>
        <family val="2"/>
      </rPr>
      <t xml:space="preserve">。</t>
    </r>
  </si>
  <si>
    <r>
      <rPr>
        <b val="true"/>
        <sz val="14"/>
        <color rgb="FFFFFFFF"/>
        <rFont val="Noto Sans CJK SC"/>
        <family val="2"/>
      </rPr>
      <t xml:space="preserve">② 育休期間 </t>
    </r>
    <r>
      <rPr>
        <b val="true"/>
        <sz val="14"/>
        <color rgb="FFFFFFFF"/>
        <rFont val="Arial"/>
        <family val="0"/>
        <charset val="1"/>
      </rPr>
      <t xml:space="preserve">3</t>
    </r>
    <r>
      <rPr>
        <b val="true"/>
        <sz val="14"/>
        <color rgb="FFFFFFFF"/>
        <rFont val="Noto Sans CJK SC"/>
        <family val="2"/>
      </rPr>
      <t xml:space="preserve">パターン 免除額比較</t>
    </r>
  </si>
  <si>
    <r>
      <rPr>
        <i val="true"/>
        <sz val="10"/>
        <color rgb="FF595959"/>
        <rFont val="Noto Sans CJK SC"/>
        <family val="2"/>
      </rPr>
      <t xml:space="preserve">「予定通り取得」「</t>
    </r>
    <r>
      <rPr>
        <i val="true"/>
        <sz val="10"/>
        <color rgb="FF595959"/>
        <rFont val="Arial"/>
        <family val="0"/>
        <charset val="1"/>
      </rPr>
      <t xml:space="preserve">1</t>
    </r>
    <r>
      <rPr>
        <i val="true"/>
        <sz val="10"/>
        <color rgb="FF595959"/>
        <rFont val="Noto Sans CJK SC"/>
        <family val="2"/>
      </rPr>
      <t xml:space="preserve">日延長」「月末まで延長」で免除額がどう変わるかを比較</t>
    </r>
  </si>
  <si>
    <t xml:space="preserve">  共通入力</t>
  </si>
  <si>
    <r>
      <rPr>
        <sz val="9"/>
        <color rgb="FF595959"/>
        <rFont val="Noto Sans CJK SC"/>
        <family val="2"/>
      </rPr>
      <t xml:space="preserve">本人負担分の社会保険料率</t>
    </r>
    <r>
      <rPr>
        <sz val="9"/>
        <color rgb="FF595959"/>
        <rFont val="Arial"/>
        <family val="0"/>
        <charset val="1"/>
      </rPr>
      <t xml:space="preserve">(</t>
    </r>
    <r>
      <rPr>
        <sz val="9"/>
        <color rgb="FF595959"/>
        <rFont val="Noto Sans CJK SC"/>
        <family val="2"/>
      </rPr>
      <t xml:space="preserve">令和</t>
    </r>
    <r>
      <rPr>
        <sz val="9"/>
        <color rgb="FF595959"/>
        <rFont val="Arial"/>
        <family val="0"/>
        <charset val="1"/>
      </rPr>
      <t xml:space="preserve">8</t>
    </r>
    <r>
      <rPr>
        <sz val="9"/>
        <color rgb="FF595959"/>
        <rFont val="Noto Sans CJK SC"/>
        <family val="2"/>
      </rPr>
      <t xml:space="preserve">年度・東京・</t>
    </r>
    <r>
      <rPr>
        <sz val="9"/>
        <color rgb="FF595959"/>
        <rFont val="Arial"/>
        <family val="0"/>
        <charset val="1"/>
      </rPr>
      <t xml:space="preserve">40-64</t>
    </r>
    <r>
      <rPr>
        <sz val="9"/>
        <color rgb="FF595959"/>
        <rFont val="Noto Sans CJK SC"/>
        <family val="2"/>
      </rPr>
      <t xml:space="preserve">歳の例</t>
    </r>
    <r>
      <rPr>
        <sz val="9"/>
        <color rgb="FF595959"/>
        <rFont val="Arial"/>
        <family val="0"/>
        <charset val="1"/>
      </rPr>
      <t xml:space="preserve">)</t>
    </r>
  </si>
  <si>
    <r>
      <rPr>
        <sz val="9"/>
        <color rgb="FF595959"/>
        <rFont val="Noto Sans CJK SC"/>
        <family val="2"/>
      </rPr>
      <t xml:space="preserve">健保 </t>
    </r>
    <r>
      <rPr>
        <sz val="9"/>
        <color rgb="FF595959"/>
        <rFont val="Arial"/>
        <family val="0"/>
        <charset val="1"/>
      </rPr>
      <t xml:space="preserve">4.925% + </t>
    </r>
    <r>
      <rPr>
        <sz val="9"/>
        <color rgb="FF595959"/>
        <rFont val="Noto Sans CJK SC"/>
        <family val="2"/>
      </rPr>
      <t xml:space="preserve">介護 </t>
    </r>
    <r>
      <rPr>
        <sz val="9"/>
        <color rgb="FF595959"/>
        <rFont val="Arial"/>
        <family val="0"/>
        <charset val="1"/>
      </rPr>
      <t xml:space="preserve">0.81% + </t>
    </r>
    <r>
      <rPr>
        <sz val="9"/>
        <color rgb="FF595959"/>
        <rFont val="Noto Sans CJK SC"/>
        <family val="2"/>
      </rPr>
      <t xml:space="preserve">厚年 </t>
    </r>
    <r>
      <rPr>
        <sz val="9"/>
        <color rgb="FF595959"/>
        <rFont val="Arial"/>
        <family val="0"/>
        <charset val="1"/>
      </rPr>
      <t xml:space="preserve">9.15% + </t>
    </r>
    <r>
      <rPr>
        <sz val="9"/>
        <color rgb="FF595959"/>
        <rFont val="Noto Sans CJK SC"/>
        <family val="2"/>
      </rPr>
      <t xml:space="preserve">支援金 </t>
    </r>
    <r>
      <rPr>
        <sz val="9"/>
        <color rgb="FF595959"/>
        <rFont val="Arial"/>
        <family val="0"/>
        <charset val="1"/>
      </rPr>
      <t xml:space="preserve">0.115% = </t>
    </r>
    <r>
      <rPr>
        <sz val="9"/>
        <color rgb="FF595959"/>
        <rFont val="Noto Sans CJK SC"/>
        <family val="2"/>
      </rPr>
      <t xml:space="preserve">約</t>
    </r>
    <r>
      <rPr>
        <sz val="9"/>
        <color rgb="FF595959"/>
        <rFont val="Arial"/>
        <family val="0"/>
        <charset val="1"/>
      </rPr>
      <t xml:space="preserve">15.0%</t>
    </r>
  </si>
  <si>
    <t xml:space="preserve">項目</t>
  </si>
  <si>
    <r>
      <rPr>
        <b val="true"/>
        <sz val="10"/>
        <color rgb="FF1F3864"/>
        <rFont val="Noto Sans CJK SC"/>
        <family val="2"/>
      </rPr>
      <t xml:space="preserve">パターン</t>
    </r>
    <r>
      <rPr>
        <b val="true"/>
        <sz val="10"/>
        <color rgb="FF1F3864"/>
        <rFont val="Arial"/>
        <family val="0"/>
        <charset val="1"/>
      </rPr>
      <t xml:space="preserve">1
</t>
    </r>
    <r>
      <rPr>
        <b val="true"/>
        <sz val="10"/>
        <color rgb="FF1F3864"/>
        <rFont val="Noto Sans CJK SC"/>
        <family val="2"/>
      </rPr>
      <t xml:space="preserve">予定通り取得</t>
    </r>
  </si>
  <si>
    <r>
      <rPr>
        <b val="true"/>
        <sz val="10"/>
        <color rgb="FF1F3864"/>
        <rFont val="Noto Sans CJK SC"/>
        <family val="2"/>
      </rPr>
      <t xml:space="preserve">パターン</t>
    </r>
    <r>
      <rPr>
        <b val="true"/>
        <sz val="10"/>
        <color rgb="FF1F3864"/>
        <rFont val="Arial"/>
        <family val="0"/>
        <charset val="1"/>
      </rPr>
      <t xml:space="preserve">2
1</t>
    </r>
    <r>
      <rPr>
        <b val="true"/>
        <sz val="10"/>
        <color rgb="FF1F3864"/>
        <rFont val="Noto Sans CJK SC"/>
        <family val="2"/>
      </rPr>
      <t xml:space="preserve">日延長</t>
    </r>
  </si>
  <si>
    <r>
      <rPr>
        <b val="true"/>
        <sz val="10"/>
        <color rgb="FF1F3864"/>
        <rFont val="Noto Sans CJK SC"/>
        <family val="2"/>
      </rPr>
      <t xml:space="preserve">パターン</t>
    </r>
    <r>
      <rPr>
        <b val="true"/>
        <sz val="10"/>
        <color rgb="FF1F3864"/>
        <rFont val="Arial"/>
        <family val="0"/>
        <charset val="1"/>
      </rPr>
      <t xml:space="preserve">3
</t>
    </r>
    <r>
      <rPr>
        <b val="true"/>
        <sz val="10"/>
        <color rgb="FF1F3864"/>
        <rFont val="Noto Sans CJK SC"/>
        <family val="2"/>
      </rPr>
      <t xml:space="preserve">月末まで延長</t>
    </r>
  </si>
  <si>
    <r>
      <rPr>
        <b val="true"/>
        <sz val="10"/>
        <color rgb="FF000000"/>
        <rFont val="Noto Sans CJK SC"/>
        <family val="2"/>
      </rPr>
      <t xml:space="preserve">開始月末日が
育休期間中</t>
    </r>
    <r>
      <rPr>
        <b val="true"/>
        <sz val="10"/>
        <color rgb="FF000000"/>
        <rFont val="Arial"/>
        <family val="0"/>
        <charset val="1"/>
      </rPr>
      <t xml:space="preserve">?</t>
    </r>
  </si>
  <si>
    <t xml:space="preserve">開始月の
月額保険料免除</t>
  </si>
  <si>
    <r>
      <rPr>
        <b val="true"/>
        <sz val="10"/>
        <color rgb="FF000000"/>
        <rFont val="Noto Sans CJK SC"/>
        <family val="2"/>
      </rPr>
      <t xml:space="preserve">連続</t>
    </r>
    <r>
      <rPr>
        <b val="true"/>
        <sz val="10"/>
        <color rgb="FF000000"/>
        <rFont val="Arial"/>
        <family val="0"/>
        <charset val="1"/>
      </rPr>
      <t xml:space="preserve">1</t>
    </r>
    <r>
      <rPr>
        <b val="true"/>
        <sz val="10"/>
        <color rgb="FF000000"/>
        <rFont val="Noto Sans CJK SC"/>
        <family val="2"/>
      </rPr>
      <t xml:space="preserve">か月超</t>
    </r>
    <r>
      <rPr>
        <b val="true"/>
        <sz val="10"/>
        <color rgb="FF000000"/>
        <rFont val="Arial"/>
        <family val="0"/>
        <charset val="1"/>
      </rPr>
      <t xml:space="preserve">?
(</t>
    </r>
    <r>
      <rPr>
        <b val="true"/>
        <sz val="10"/>
        <color rgb="FF000000"/>
        <rFont val="Noto Sans CJK SC"/>
        <family val="2"/>
      </rPr>
      <t xml:space="preserve">賞与免除条件</t>
    </r>
    <r>
      <rPr>
        <b val="true"/>
        <sz val="10"/>
        <color rgb="FF000000"/>
        <rFont val="Arial"/>
        <family val="0"/>
        <charset val="1"/>
      </rPr>
      <t xml:space="preserve">)</t>
    </r>
  </si>
  <si>
    <r>
      <rPr>
        <b val="true"/>
        <sz val="10"/>
        <color rgb="FF000000"/>
        <rFont val="Noto Sans CJK SC"/>
        <family val="2"/>
      </rPr>
      <t xml:space="preserve">月額保険料
免除額</t>
    </r>
    <r>
      <rPr>
        <b val="true"/>
        <sz val="10"/>
        <color rgb="FF000000"/>
        <rFont val="Arial"/>
        <family val="0"/>
        <charset val="1"/>
      </rPr>
      <t xml:space="preserve">(</t>
    </r>
    <r>
      <rPr>
        <b val="true"/>
        <sz val="10"/>
        <color rgb="FF000000"/>
        <rFont val="Noto Sans CJK SC"/>
        <family val="2"/>
      </rPr>
      <t xml:space="preserve">本人負担</t>
    </r>
    <r>
      <rPr>
        <b val="true"/>
        <sz val="10"/>
        <color rgb="FF000000"/>
        <rFont val="Arial"/>
        <family val="0"/>
        <charset val="1"/>
      </rPr>
      <t xml:space="preserve">)</t>
    </r>
  </si>
  <si>
    <r>
      <rPr>
        <b val="true"/>
        <sz val="10"/>
        <color rgb="FF000000"/>
        <rFont val="Noto Sans CJK SC"/>
        <family val="2"/>
      </rPr>
      <t xml:space="preserve">賞与保険料免除額
</t>
    </r>
    <r>
      <rPr>
        <b val="true"/>
        <sz val="10"/>
        <color rgb="FF000000"/>
        <rFont val="Arial"/>
        <family val="0"/>
        <charset val="1"/>
      </rPr>
      <t xml:space="preserve">(</t>
    </r>
    <r>
      <rPr>
        <b val="true"/>
        <sz val="10"/>
        <color rgb="FF000000"/>
        <rFont val="Noto Sans CJK SC"/>
        <family val="2"/>
      </rPr>
      <t xml:space="preserve">本人負担</t>
    </r>
    <r>
      <rPr>
        <b val="true"/>
        <sz val="10"/>
        <color rgb="FF000000"/>
        <rFont val="Arial"/>
        <family val="0"/>
        <charset val="1"/>
      </rPr>
      <t xml:space="preserve">)</t>
    </r>
  </si>
  <si>
    <r>
      <rPr>
        <b val="true"/>
        <sz val="11"/>
        <color rgb="FFFFFFFF"/>
        <rFont val="Arial"/>
        <family val="0"/>
        <charset val="1"/>
      </rPr>
      <t xml:space="preserve">  3</t>
    </r>
    <r>
      <rPr>
        <b val="true"/>
        <sz val="11"/>
        <color rgb="FFFFFFFF"/>
        <rFont val="Noto Sans CJK SC"/>
        <family val="2"/>
      </rPr>
      <t xml:space="preserve">パターン比較から見える教訓</t>
    </r>
  </si>
  <si>
    <r>
      <rPr>
        <sz val="10"/>
        <color rgb="FF000000"/>
        <rFont val="Noto Sans CJK SC"/>
        <family val="2"/>
      </rPr>
      <t xml:space="preserve">パターン</t>
    </r>
    <r>
      <rPr>
        <sz val="10"/>
        <color rgb="FF000000"/>
        <rFont val="Arial"/>
        <family val="0"/>
        <charset val="1"/>
      </rPr>
      <t xml:space="preserve">1(6/15-7/14)</t>
    </r>
    <r>
      <rPr>
        <sz val="10"/>
        <color rgb="FF000000"/>
        <rFont val="Noto Sans CJK SC"/>
        <family val="2"/>
      </rPr>
      <t xml:space="preserve">は『月末を含まない・</t>
    </r>
    <r>
      <rPr>
        <sz val="10"/>
        <color rgb="FF000000"/>
        <rFont val="Arial"/>
        <family val="0"/>
        <charset val="1"/>
      </rPr>
      <t xml:space="preserve">1</t>
    </r>
    <r>
      <rPr>
        <sz val="10"/>
        <color rgb="FF000000"/>
        <rFont val="Noto Sans CJK SC"/>
        <family val="2"/>
      </rPr>
      <t xml:space="preserve">か月以下』のため、月額免除も賞与免除も対象外。せっかく</t>
    </r>
    <r>
      <rPr>
        <sz val="10"/>
        <color rgb="FF000000"/>
        <rFont val="Arial"/>
        <family val="0"/>
        <charset val="1"/>
      </rPr>
      <t xml:space="preserve">1</t>
    </r>
    <r>
      <rPr>
        <sz val="10"/>
        <color rgb="FF000000"/>
        <rFont val="Noto Sans CJK SC"/>
        <family val="2"/>
      </rPr>
      <t xml:space="preserve">か月育休を取っても免除メリットがゼロ。</t>
    </r>
  </si>
  <si>
    <r>
      <rPr>
        <sz val="10"/>
        <color rgb="FF000000"/>
        <rFont val="Noto Sans CJK SC"/>
        <family val="2"/>
      </rPr>
      <t xml:space="preserve">パターン</t>
    </r>
    <r>
      <rPr>
        <sz val="10"/>
        <color rgb="FF000000"/>
        <rFont val="Arial"/>
        <family val="0"/>
        <charset val="1"/>
      </rPr>
      <t xml:space="preserve">2(6/15-7/15)</t>
    </r>
    <r>
      <rPr>
        <sz val="10"/>
        <color rgb="FF000000"/>
        <rFont val="Noto Sans CJK SC"/>
        <family val="2"/>
      </rPr>
      <t xml:space="preserve">はわずか</t>
    </r>
    <r>
      <rPr>
        <sz val="10"/>
        <color rgb="FF000000"/>
        <rFont val="Arial"/>
        <family val="0"/>
        <charset val="1"/>
      </rPr>
      <t xml:space="preserve">1</t>
    </r>
    <r>
      <rPr>
        <sz val="10"/>
        <color rgb="FF000000"/>
        <rFont val="Noto Sans CJK SC"/>
        <family val="2"/>
      </rPr>
      <t xml:space="preserve">日延長することで、終了日の翌日</t>
    </r>
    <r>
      <rPr>
        <sz val="10"/>
        <color rgb="FF000000"/>
        <rFont val="Arial"/>
        <family val="0"/>
        <charset val="1"/>
      </rPr>
      <t xml:space="preserve">(7/16)</t>
    </r>
    <r>
      <rPr>
        <sz val="10"/>
        <color rgb="FF000000"/>
        <rFont val="Noto Sans CJK SC"/>
        <family val="2"/>
      </rPr>
      <t xml:space="preserve">が次月になり、終了日が含まれる</t>
    </r>
    <r>
      <rPr>
        <sz val="10"/>
        <color rgb="FF000000"/>
        <rFont val="Arial"/>
        <family val="0"/>
        <charset val="1"/>
      </rPr>
      <t xml:space="preserve">7</t>
    </r>
    <r>
      <rPr>
        <sz val="10"/>
        <color rgb="FF000000"/>
        <rFont val="Noto Sans CJK SC"/>
        <family val="2"/>
      </rPr>
      <t xml:space="preserve">月の月末まで育休となる。賞与は『</t>
    </r>
    <r>
      <rPr>
        <sz val="10"/>
        <color rgb="FF000000"/>
        <rFont val="Arial"/>
        <family val="0"/>
        <charset val="1"/>
      </rPr>
      <t xml:space="preserve">1</t>
    </r>
    <r>
      <rPr>
        <sz val="10"/>
        <color rgb="FF000000"/>
        <rFont val="Noto Sans CJK SC"/>
        <family val="2"/>
      </rPr>
      <t xml:space="preserve">か月ちょうど』では免除されない</t>
    </r>
    <r>
      <rPr>
        <sz val="10"/>
        <color rgb="FF000000"/>
        <rFont val="Arial"/>
        <family val="0"/>
        <charset val="1"/>
      </rPr>
      <t xml:space="preserve">(</t>
    </r>
    <r>
      <rPr>
        <sz val="10"/>
        <color rgb="FF000000"/>
        <rFont val="Noto Sans CJK SC"/>
        <family val="2"/>
      </rPr>
      <t xml:space="preserve">連続</t>
    </r>
    <r>
      <rPr>
        <sz val="10"/>
        <color rgb="FF000000"/>
        <rFont val="Arial"/>
        <family val="0"/>
        <charset val="1"/>
      </rPr>
      <t xml:space="preserve">1</t>
    </r>
    <r>
      <rPr>
        <sz val="10"/>
        <color rgb="FF000000"/>
        <rFont val="Noto Sans CJK SC"/>
        <family val="2"/>
      </rPr>
      <t xml:space="preserve">か月超が必要</t>
    </r>
    <r>
      <rPr>
        <sz val="10"/>
        <color rgb="FF000000"/>
        <rFont val="Arial"/>
        <family val="0"/>
        <charset val="1"/>
      </rPr>
      <t xml:space="preserve">)</t>
    </r>
    <r>
      <rPr>
        <sz val="10"/>
        <color rgb="FF000000"/>
        <rFont val="Noto Sans CJK SC"/>
        <family val="2"/>
      </rPr>
      <t xml:space="preserve">ため、注意。</t>
    </r>
  </si>
  <si>
    <r>
      <rPr>
        <sz val="10"/>
        <color rgb="FF000000"/>
        <rFont val="Noto Sans CJK SC"/>
        <family val="2"/>
      </rPr>
      <t xml:space="preserve">パターン</t>
    </r>
    <r>
      <rPr>
        <sz val="10"/>
        <color rgb="FF000000"/>
        <rFont val="Arial"/>
        <family val="0"/>
        <charset val="1"/>
      </rPr>
      <t xml:space="preserve">3(6/15-7/31)</t>
    </r>
    <r>
      <rPr>
        <sz val="10"/>
        <color rgb="FF000000"/>
        <rFont val="Noto Sans CJK SC"/>
        <family val="2"/>
      </rPr>
      <t xml:space="preserve">は</t>
    </r>
    <r>
      <rPr>
        <sz val="10"/>
        <color rgb="FF000000"/>
        <rFont val="Arial"/>
        <family val="0"/>
        <charset val="1"/>
      </rPr>
      <t xml:space="preserve">7</t>
    </r>
    <r>
      <rPr>
        <sz val="10"/>
        <color rgb="FF000000"/>
        <rFont val="Noto Sans CJK SC"/>
        <family val="2"/>
      </rPr>
      <t xml:space="preserve">月末まで延長することで、</t>
    </r>
    <r>
      <rPr>
        <sz val="10"/>
        <color rgb="FF000000"/>
        <rFont val="Arial"/>
        <family val="0"/>
        <charset val="1"/>
      </rPr>
      <t xml:space="preserve">6</t>
    </r>
    <r>
      <rPr>
        <sz val="10"/>
        <color rgb="FF000000"/>
        <rFont val="Noto Sans CJK SC"/>
        <family val="2"/>
      </rPr>
      <t xml:space="preserve">月分・</t>
    </r>
    <r>
      <rPr>
        <sz val="10"/>
        <color rgb="FF000000"/>
        <rFont val="Arial"/>
        <family val="0"/>
        <charset val="1"/>
      </rPr>
      <t xml:space="preserve">7</t>
    </r>
    <r>
      <rPr>
        <sz val="10"/>
        <color rgb="FF000000"/>
        <rFont val="Noto Sans CJK SC"/>
        <family val="2"/>
      </rPr>
      <t xml:space="preserve">月分ともに月額保険料免除。賞与も連続</t>
    </r>
    <r>
      <rPr>
        <sz val="10"/>
        <color rgb="FF000000"/>
        <rFont val="Arial"/>
        <family val="0"/>
        <charset val="1"/>
      </rPr>
      <t xml:space="preserve">1</t>
    </r>
    <r>
      <rPr>
        <sz val="10"/>
        <color rgb="FF000000"/>
        <rFont val="Noto Sans CJK SC"/>
        <family val="2"/>
      </rPr>
      <t xml:space="preserve">か月超となり免除対象。</t>
    </r>
    <r>
      <rPr>
        <sz val="10"/>
        <color rgb="FF000000"/>
        <rFont val="Arial"/>
        <family val="0"/>
        <charset val="1"/>
      </rPr>
      <t xml:space="preserve">1</t>
    </r>
    <r>
      <rPr>
        <sz val="10"/>
        <color rgb="FF000000"/>
        <rFont val="Noto Sans CJK SC"/>
        <family val="2"/>
      </rPr>
      <t xml:space="preserve">日の差で十数万円の免除差が生じる可能性。</t>
    </r>
  </si>
  <si>
    <r>
      <rPr>
        <sz val="10"/>
        <color rgb="FF000000"/>
        <rFont val="Noto Sans CJK SC"/>
        <family val="2"/>
      </rPr>
      <t xml:space="preserve">実務上は『月末日に</t>
    </r>
    <r>
      <rPr>
        <sz val="10"/>
        <color rgb="FF000000"/>
        <rFont val="Arial"/>
        <family val="0"/>
        <charset val="1"/>
      </rPr>
      <t xml:space="preserve">1</t>
    </r>
    <r>
      <rPr>
        <sz val="10"/>
        <color rgb="FF000000"/>
        <rFont val="Noto Sans CJK SC"/>
        <family val="2"/>
      </rPr>
      <t xml:space="preserve">日でも育休がかかるか』『連続</t>
    </r>
    <r>
      <rPr>
        <sz val="10"/>
        <color rgb="FF000000"/>
        <rFont val="Arial"/>
        <family val="0"/>
        <charset val="1"/>
      </rPr>
      <t xml:space="preserve">1</t>
    </r>
    <r>
      <rPr>
        <sz val="10"/>
        <color rgb="FF000000"/>
        <rFont val="Noto Sans CJK SC"/>
        <family val="2"/>
      </rPr>
      <t xml:space="preserve">か月超か』が判定の決定打になります。育休開始前にシミュレーションで最適な期間を決めることが重要です。</t>
    </r>
  </si>
  <si>
    <t xml:space="preserve">③ 育休社会保険料免除 ルール解説</t>
  </si>
  <si>
    <r>
      <rPr>
        <i val="true"/>
        <sz val="10"/>
        <color rgb="FF595959"/>
        <rFont val="Arial"/>
        <family val="0"/>
        <charset val="1"/>
      </rPr>
      <t xml:space="preserve">2022</t>
    </r>
    <r>
      <rPr>
        <i val="true"/>
        <sz val="10"/>
        <color rgb="FF595959"/>
        <rFont val="Noto Sans CJK SC"/>
        <family val="2"/>
      </rPr>
      <t xml:space="preserve">年</t>
    </r>
    <r>
      <rPr>
        <i val="true"/>
        <sz val="10"/>
        <color rgb="FF595959"/>
        <rFont val="Arial"/>
        <family val="0"/>
        <charset val="1"/>
      </rPr>
      <t xml:space="preserve">10</t>
    </r>
    <r>
      <rPr>
        <i val="true"/>
        <sz val="10"/>
        <color rgb="FF595959"/>
        <rFont val="Noto Sans CJK SC"/>
        <family val="2"/>
      </rPr>
      <t xml:space="preserve">月改正後の月額保険料・賞与保険料の免除条件と判定例</t>
    </r>
  </si>
  <si>
    <r>
      <rPr>
        <b val="true"/>
        <sz val="11"/>
        <color rgb="FFFFFFFF"/>
        <rFont val="Noto Sans CJK SC"/>
        <family val="2"/>
      </rPr>
      <t xml:space="preserve">  月額保険料</t>
    </r>
    <r>
      <rPr>
        <b val="true"/>
        <sz val="11"/>
        <color rgb="FFFFFFFF"/>
        <rFont val="Arial"/>
        <family val="0"/>
        <charset val="1"/>
      </rPr>
      <t xml:space="preserve">(</t>
    </r>
    <r>
      <rPr>
        <b val="true"/>
        <sz val="11"/>
        <color rgb="FFFFFFFF"/>
        <rFont val="Noto Sans CJK SC"/>
        <family val="2"/>
      </rPr>
      <t xml:space="preserve">健保・厚年</t>
    </r>
    <r>
      <rPr>
        <b val="true"/>
        <sz val="11"/>
        <color rgb="FFFFFFFF"/>
        <rFont val="Arial"/>
        <family val="0"/>
        <charset val="1"/>
      </rPr>
      <t xml:space="preserve">)</t>
    </r>
    <r>
      <rPr>
        <b val="true"/>
        <sz val="11"/>
        <color rgb="FFFFFFFF"/>
        <rFont val="Noto Sans CJK SC"/>
        <family val="2"/>
      </rPr>
      <t xml:space="preserve">の免除条件</t>
    </r>
  </si>
  <si>
    <t xml:space="preserve">根拠条文</t>
  </si>
  <si>
    <r>
      <rPr>
        <sz val="10"/>
        <color rgb="FF000000"/>
        <rFont val="Noto Sans CJK SC"/>
        <family val="2"/>
      </rPr>
      <t xml:space="preserve">健康保険法 第</t>
    </r>
    <r>
      <rPr>
        <sz val="10"/>
        <color rgb="FF000000"/>
        <rFont val="Arial"/>
        <family val="0"/>
        <charset val="1"/>
      </rPr>
      <t xml:space="preserve">159</t>
    </r>
    <r>
      <rPr>
        <sz val="10"/>
        <color rgb="FF000000"/>
        <rFont val="Noto Sans CJK SC"/>
        <family val="2"/>
      </rPr>
      <t xml:space="preserve">条 </t>
    </r>
    <r>
      <rPr>
        <sz val="10"/>
        <color rgb="FF000000"/>
        <rFont val="Arial"/>
        <family val="0"/>
        <charset val="1"/>
      </rPr>
      <t xml:space="preserve">/ </t>
    </r>
    <r>
      <rPr>
        <sz val="10"/>
        <color rgb="FF000000"/>
        <rFont val="Noto Sans CJK SC"/>
        <family val="2"/>
      </rPr>
      <t xml:space="preserve">厚生年金保険法 第</t>
    </r>
    <r>
      <rPr>
        <sz val="10"/>
        <color rgb="FF000000"/>
        <rFont val="Arial"/>
        <family val="0"/>
        <charset val="1"/>
      </rPr>
      <t xml:space="preserve">81</t>
    </r>
    <r>
      <rPr>
        <sz val="10"/>
        <color rgb="FF000000"/>
        <rFont val="Noto Sans CJK SC"/>
        <family val="2"/>
      </rPr>
      <t xml:space="preserve">条の</t>
    </r>
    <r>
      <rPr>
        <sz val="10"/>
        <color rgb="FF000000"/>
        <rFont val="Arial"/>
        <family val="0"/>
        <charset val="1"/>
      </rPr>
      <t xml:space="preserve">2</t>
    </r>
  </si>
  <si>
    <t xml:space="preserve">免除条件</t>
  </si>
  <si>
    <r>
      <rPr>
        <sz val="10"/>
        <color rgb="FF000000"/>
        <rFont val="Noto Sans CJK SC"/>
        <family val="2"/>
      </rPr>
      <t xml:space="preserve">次の①または②を満たす月の月額保険料が免除されます。
①月末日に育児休業を取得している</t>
    </r>
    <r>
      <rPr>
        <sz val="10"/>
        <color rgb="FF000000"/>
        <rFont val="Arial"/>
        <family val="0"/>
        <charset val="1"/>
      </rPr>
      <t xml:space="preserve">(</t>
    </r>
    <r>
      <rPr>
        <sz val="10"/>
        <color rgb="FF000000"/>
        <rFont val="Noto Sans CJK SC"/>
        <family val="2"/>
      </rPr>
      <t xml:space="preserve">従来からのルール</t>
    </r>
    <r>
      <rPr>
        <sz val="10"/>
        <color rgb="FF000000"/>
        <rFont val="Arial"/>
        <family val="0"/>
        <charset val="1"/>
      </rPr>
      <t xml:space="preserve">)
②</t>
    </r>
    <r>
      <rPr>
        <sz val="10"/>
        <color rgb="FF000000"/>
        <rFont val="Noto Sans CJK SC"/>
        <family val="2"/>
      </rPr>
      <t xml:space="preserve">同月内に</t>
    </r>
    <r>
      <rPr>
        <sz val="10"/>
        <color rgb="FF000000"/>
        <rFont val="Arial"/>
        <family val="0"/>
        <charset val="1"/>
      </rPr>
      <t xml:space="preserve">14</t>
    </r>
    <r>
      <rPr>
        <sz val="10"/>
        <color rgb="FF000000"/>
        <rFont val="Noto Sans CJK SC"/>
        <family val="2"/>
      </rPr>
      <t xml:space="preserve">日以上の育児休業を取得</t>
    </r>
    <r>
      <rPr>
        <sz val="10"/>
        <color rgb="FF000000"/>
        <rFont val="Arial"/>
        <family val="0"/>
        <charset val="1"/>
      </rPr>
      <t xml:space="preserve">(2022</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月改正で追加</t>
    </r>
    <r>
      <rPr>
        <sz val="10"/>
        <color rgb="FF000000"/>
        <rFont val="Arial"/>
        <family val="0"/>
        <charset val="1"/>
      </rPr>
      <t xml:space="preserve">)</t>
    </r>
  </si>
  <si>
    <r>
      <rPr>
        <b val="true"/>
        <sz val="10"/>
        <color rgb="FF000000"/>
        <rFont val="Arial"/>
        <family val="0"/>
        <charset val="1"/>
      </rPr>
      <t xml:space="preserve">14</t>
    </r>
    <r>
      <rPr>
        <b val="true"/>
        <sz val="10"/>
        <color rgb="FF000000"/>
        <rFont val="Noto Sans CJK SC"/>
        <family val="2"/>
      </rPr>
      <t xml:space="preserve">日カウント</t>
    </r>
  </si>
  <si>
    <r>
      <rPr>
        <sz val="10"/>
        <color rgb="FF000000"/>
        <rFont val="Noto Sans CJK SC"/>
        <family val="2"/>
      </rPr>
      <t xml:space="preserve">育休開始日から終了予定日までの暦日</t>
    </r>
    <r>
      <rPr>
        <sz val="10"/>
        <color rgb="FF000000"/>
        <rFont val="Arial"/>
        <family val="0"/>
        <charset val="1"/>
      </rPr>
      <t xml:space="preserve">(</t>
    </r>
    <r>
      <rPr>
        <sz val="10"/>
        <color rgb="FF000000"/>
        <rFont val="Noto Sans CJK SC"/>
        <family val="2"/>
      </rPr>
      <t xml:space="preserve">土日祝含む</t>
    </r>
    <r>
      <rPr>
        <sz val="10"/>
        <color rgb="FF000000"/>
        <rFont val="Arial"/>
        <family val="0"/>
        <charset val="1"/>
      </rPr>
      <t xml:space="preserve">)</t>
    </r>
    <r>
      <rPr>
        <sz val="10"/>
        <color rgb="FF000000"/>
        <rFont val="Noto Sans CJK SC"/>
        <family val="2"/>
      </rPr>
      <t xml:space="preserve">。
ただし産後パパ育休中の就業日は除く。
時間単位の就業は 総時間数</t>
    </r>
    <r>
      <rPr>
        <sz val="10"/>
        <color rgb="FF000000"/>
        <rFont val="Arial"/>
        <family val="0"/>
        <charset val="1"/>
      </rPr>
      <t xml:space="preserve">÷1</t>
    </r>
    <r>
      <rPr>
        <sz val="10"/>
        <color rgb="FF000000"/>
        <rFont val="Noto Sans CJK SC"/>
        <family val="2"/>
      </rPr>
      <t xml:space="preserve">日所定労働時間</t>
    </r>
    <r>
      <rPr>
        <sz val="10"/>
        <color rgb="FF000000"/>
        <rFont val="Arial"/>
        <family val="0"/>
        <charset val="1"/>
      </rPr>
      <t xml:space="preserve">(1</t>
    </r>
    <r>
      <rPr>
        <sz val="10"/>
        <color rgb="FF000000"/>
        <rFont val="Noto Sans CJK SC"/>
        <family val="2"/>
      </rPr>
      <t xml:space="preserve">未満切捨て</t>
    </r>
    <r>
      <rPr>
        <sz val="10"/>
        <color rgb="FF000000"/>
        <rFont val="Arial"/>
        <family val="0"/>
        <charset val="1"/>
      </rPr>
      <t xml:space="preserve">)</t>
    </r>
    <r>
      <rPr>
        <sz val="10"/>
        <color rgb="FF000000"/>
        <rFont val="Noto Sans CJK SC"/>
        <family val="2"/>
      </rPr>
      <t xml:space="preserve">で日数換算。</t>
    </r>
  </si>
  <si>
    <r>
      <rPr>
        <b val="true"/>
        <sz val="10"/>
        <color rgb="FF000000"/>
        <rFont val="Arial"/>
        <family val="0"/>
        <charset val="1"/>
      </rPr>
      <t xml:space="preserve">14</t>
    </r>
    <r>
      <rPr>
        <b val="true"/>
        <sz val="10"/>
        <color rgb="FF000000"/>
        <rFont val="Noto Sans CJK SC"/>
        <family val="2"/>
      </rPr>
      <t xml:space="preserve">日ルールの注意</t>
    </r>
  </si>
  <si>
    <r>
      <rPr>
        <sz val="10"/>
        <color rgb="FF000000"/>
        <rFont val="Noto Sans CJK SC"/>
        <family val="2"/>
      </rPr>
      <t xml:space="preserve">①開始日と終了予定日の翌日が同一月内である場合に限る。
月をまたぐ育休には適用されない</t>
    </r>
    <r>
      <rPr>
        <sz val="10"/>
        <color rgb="FF000000"/>
        <rFont val="Arial"/>
        <family val="0"/>
        <charset val="1"/>
      </rPr>
      <t xml:space="preserve">(</t>
    </r>
    <r>
      <rPr>
        <sz val="10"/>
        <color rgb="FF000000"/>
        <rFont val="Noto Sans CJK SC"/>
        <family val="2"/>
      </rPr>
      <t xml:space="preserve">月をまたぐ場合は月末ルールで判定</t>
    </r>
    <r>
      <rPr>
        <sz val="10"/>
        <color rgb="FF000000"/>
        <rFont val="Arial"/>
        <family val="0"/>
        <charset val="1"/>
      </rPr>
      <t xml:space="preserve">)</t>
    </r>
    <r>
      <rPr>
        <sz val="10"/>
        <color rgb="FF000000"/>
        <rFont val="Noto Sans CJK SC"/>
        <family val="2"/>
      </rPr>
      <t xml:space="preserve">。</t>
    </r>
  </si>
  <si>
    <t xml:space="preserve">分割取得時</t>
  </si>
  <si>
    <r>
      <rPr>
        <sz val="10"/>
        <color rgb="FF000000"/>
        <rFont val="Noto Sans CJK SC"/>
        <family val="2"/>
      </rPr>
      <t xml:space="preserve">同一月内に複数回取得した場合、合計日数が</t>
    </r>
    <r>
      <rPr>
        <sz val="10"/>
        <color rgb="FF000000"/>
        <rFont val="Arial"/>
        <family val="0"/>
        <charset val="1"/>
      </rPr>
      <t xml:space="preserve">14</t>
    </r>
    <r>
      <rPr>
        <sz val="10"/>
        <color rgb="FF000000"/>
        <rFont val="Noto Sans CJK SC"/>
        <family val="2"/>
      </rPr>
      <t xml:space="preserve">日以上であれば免除。
</t>
    </r>
    <r>
      <rPr>
        <sz val="10"/>
        <color rgb="FF000000"/>
        <rFont val="Arial"/>
        <family val="0"/>
        <charset val="1"/>
      </rPr>
      <t xml:space="preserve">2</t>
    </r>
    <r>
      <rPr>
        <sz val="10"/>
        <color rgb="FF000000"/>
        <rFont val="Noto Sans CJK SC"/>
        <family val="2"/>
      </rPr>
      <t xml:space="preserve">つの育休が連続している場合は『</t>
    </r>
    <r>
      <rPr>
        <sz val="10"/>
        <color rgb="FF000000"/>
        <rFont val="Arial"/>
        <family val="0"/>
        <charset val="1"/>
      </rPr>
      <t xml:space="preserve">1</t>
    </r>
    <r>
      <rPr>
        <sz val="10"/>
        <color rgb="FF000000"/>
        <rFont val="Noto Sans CJK SC"/>
        <family val="2"/>
      </rPr>
      <t xml:space="preserve">つの育休』とみなされる場合あり。</t>
    </r>
  </si>
  <si>
    <t xml:space="preserve">免除期間</t>
  </si>
  <si>
    <t xml:space="preserve">育休開始日が属する月から、終了日の翌日が属する月の前月まで。</t>
  </si>
  <si>
    <r>
      <rPr>
        <b val="true"/>
        <sz val="11"/>
        <color rgb="FFFFFFFF"/>
        <rFont val="Noto Sans CJK SC"/>
        <family val="2"/>
      </rPr>
      <t xml:space="preserve">  賞与保険料</t>
    </r>
    <r>
      <rPr>
        <b val="true"/>
        <sz val="11"/>
        <color rgb="FFFFFFFF"/>
        <rFont val="Arial"/>
        <family val="0"/>
        <charset val="1"/>
      </rPr>
      <t xml:space="preserve">(</t>
    </r>
    <r>
      <rPr>
        <b val="true"/>
        <sz val="11"/>
        <color rgb="FFFFFFFF"/>
        <rFont val="Noto Sans CJK SC"/>
        <family val="2"/>
      </rPr>
      <t xml:space="preserve">健保・厚年</t>
    </r>
    <r>
      <rPr>
        <b val="true"/>
        <sz val="11"/>
        <color rgb="FFFFFFFF"/>
        <rFont val="Arial"/>
        <family val="0"/>
        <charset val="1"/>
      </rPr>
      <t xml:space="preserve">)</t>
    </r>
    <r>
      <rPr>
        <b val="true"/>
        <sz val="11"/>
        <color rgb="FFFFFFFF"/>
        <rFont val="Noto Sans CJK SC"/>
        <family val="2"/>
      </rPr>
      <t xml:space="preserve">の免除条件</t>
    </r>
  </si>
  <si>
    <r>
      <rPr>
        <sz val="10"/>
        <color rgb="FF000000"/>
        <rFont val="Noto Sans CJK SC"/>
        <family val="2"/>
      </rPr>
      <t xml:space="preserve">健康保険法 第</t>
    </r>
    <r>
      <rPr>
        <sz val="10"/>
        <color rgb="FF000000"/>
        <rFont val="Arial"/>
        <family val="0"/>
        <charset val="1"/>
      </rPr>
      <t xml:space="preserve">159</t>
    </r>
    <r>
      <rPr>
        <sz val="10"/>
        <color rgb="FF000000"/>
        <rFont val="Noto Sans CJK SC"/>
        <family val="2"/>
      </rPr>
      <t xml:space="preserve">条 </t>
    </r>
    <r>
      <rPr>
        <sz val="10"/>
        <color rgb="FF000000"/>
        <rFont val="Arial"/>
        <family val="0"/>
        <charset val="1"/>
      </rPr>
      <t xml:space="preserve">/ </t>
    </r>
    <r>
      <rPr>
        <sz val="10"/>
        <color rgb="FF000000"/>
        <rFont val="Noto Sans CJK SC"/>
        <family val="2"/>
      </rPr>
      <t xml:space="preserve">厚生年金保険法 第</t>
    </r>
    <r>
      <rPr>
        <sz val="10"/>
        <color rgb="FF000000"/>
        <rFont val="Arial"/>
        <family val="0"/>
        <charset val="1"/>
      </rPr>
      <t xml:space="preserve">81</t>
    </r>
    <r>
      <rPr>
        <sz val="10"/>
        <color rgb="FF000000"/>
        <rFont val="Noto Sans CJK SC"/>
        <family val="2"/>
      </rPr>
      <t xml:space="preserve">条の</t>
    </r>
    <r>
      <rPr>
        <sz val="10"/>
        <color rgb="FF000000"/>
        <rFont val="Arial"/>
        <family val="0"/>
        <charset val="1"/>
      </rPr>
      <t xml:space="preserve">2(2022</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月改正</t>
    </r>
    <r>
      <rPr>
        <sz val="10"/>
        <color rgb="FF000000"/>
        <rFont val="Arial"/>
        <family val="0"/>
        <charset val="1"/>
      </rPr>
      <t xml:space="preserve">)</t>
    </r>
  </si>
  <si>
    <r>
      <rPr>
        <sz val="10"/>
        <color rgb="FF000000"/>
        <rFont val="Noto Sans CJK SC"/>
        <family val="2"/>
      </rPr>
      <t xml:space="preserve">賞与支給月の月末日を含む、連続した</t>
    </r>
    <r>
      <rPr>
        <sz val="10"/>
        <color rgb="FF000000"/>
        <rFont val="Arial"/>
        <family val="0"/>
        <charset val="1"/>
      </rPr>
      <t xml:space="preserve">1</t>
    </r>
    <r>
      <rPr>
        <sz val="10"/>
        <color rgb="FF000000"/>
        <rFont val="Noto Sans CJK SC"/>
        <family val="2"/>
      </rPr>
      <t xml:space="preserve">か月を超える育児休業を取得した場合に限り免除。</t>
    </r>
  </si>
  <si>
    <r>
      <rPr>
        <b val="true"/>
        <sz val="10"/>
        <color rgb="FF000000"/>
        <rFont val="Arial"/>
        <family val="0"/>
        <charset val="1"/>
      </rPr>
      <t xml:space="preserve">1</t>
    </r>
    <r>
      <rPr>
        <b val="true"/>
        <sz val="10"/>
        <color rgb="FF000000"/>
        <rFont val="Noto Sans CJK SC"/>
        <family val="2"/>
      </rPr>
      <t xml:space="preserve">か月超の判定</t>
    </r>
  </si>
  <si>
    <r>
      <rPr>
        <sz val="10"/>
        <color rgb="FF000000"/>
        <rFont val="Noto Sans CJK SC"/>
        <family val="2"/>
      </rPr>
      <t xml:space="preserve">民法</t>
    </r>
    <r>
      <rPr>
        <sz val="10"/>
        <color rgb="FF000000"/>
        <rFont val="Arial"/>
        <family val="0"/>
        <charset val="1"/>
      </rPr>
      <t xml:space="preserve">143</t>
    </r>
    <r>
      <rPr>
        <sz val="10"/>
        <color rgb="FF000000"/>
        <rFont val="Noto Sans CJK SC"/>
        <family val="2"/>
      </rPr>
      <t xml:space="preserve">条による暦日計算</t>
    </r>
    <r>
      <rPr>
        <sz val="10"/>
        <color rgb="FF000000"/>
        <rFont val="Arial"/>
        <family val="0"/>
        <charset val="1"/>
      </rPr>
      <t xml:space="preserve">(</t>
    </r>
    <r>
      <rPr>
        <sz val="10"/>
        <color rgb="FF000000"/>
        <rFont val="Noto Sans CJK SC"/>
        <family val="2"/>
      </rPr>
      <t xml:space="preserve">応当日の前日まで</t>
    </r>
    <r>
      <rPr>
        <sz val="10"/>
        <color rgb="FF000000"/>
        <rFont val="Arial"/>
        <family val="0"/>
        <charset val="1"/>
      </rPr>
      <t xml:space="preserve">)</t>
    </r>
    <r>
      <rPr>
        <sz val="10"/>
        <color rgb="FF000000"/>
        <rFont val="Noto Sans CJK SC"/>
        <family val="2"/>
      </rPr>
      <t xml:space="preserve">。
例</t>
    </r>
    <r>
      <rPr>
        <sz val="10"/>
        <color rgb="FF000000"/>
        <rFont val="Arial"/>
        <family val="0"/>
        <charset val="1"/>
      </rPr>
      <t xml:space="preserve">: 6/15</t>
    </r>
    <r>
      <rPr>
        <sz val="10"/>
        <color rgb="FF000000"/>
        <rFont val="Noto Sans CJK SC"/>
        <family val="2"/>
      </rPr>
      <t xml:space="preserve">開始 → </t>
    </r>
    <r>
      <rPr>
        <sz val="10"/>
        <color rgb="FF000000"/>
        <rFont val="Arial"/>
        <family val="0"/>
        <charset val="1"/>
      </rPr>
      <t xml:space="preserve">7/14</t>
    </r>
    <r>
      <rPr>
        <sz val="10"/>
        <color rgb="FF000000"/>
        <rFont val="Noto Sans CJK SC"/>
        <family val="2"/>
      </rPr>
      <t xml:space="preserve">で</t>
    </r>
    <r>
      <rPr>
        <sz val="10"/>
        <color rgb="FF000000"/>
        <rFont val="Arial"/>
        <family val="0"/>
        <charset val="1"/>
      </rPr>
      <t xml:space="preserve">1</t>
    </r>
    <r>
      <rPr>
        <sz val="10"/>
        <color rgb="FF000000"/>
        <rFont val="Noto Sans CJK SC"/>
        <family val="2"/>
      </rPr>
      <t xml:space="preserve">か月、</t>
    </r>
    <r>
      <rPr>
        <sz val="10"/>
        <color rgb="FF000000"/>
        <rFont val="Arial"/>
        <family val="0"/>
        <charset val="1"/>
      </rPr>
      <t xml:space="preserve">7/15</t>
    </r>
    <r>
      <rPr>
        <sz val="10"/>
        <color rgb="FF000000"/>
        <rFont val="Noto Sans CJK SC"/>
        <family val="2"/>
      </rPr>
      <t xml:space="preserve">以降で『</t>
    </r>
    <r>
      <rPr>
        <sz val="10"/>
        <color rgb="FF000000"/>
        <rFont val="Arial"/>
        <family val="0"/>
        <charset val="1"/>
      </rPr>
      <t xml:space="preserve">1</t>
    </r>
    <r>
      <rPr>
        <sz val="10"/>
        <color rgb="FF000000"/>
        <rFont val="Noto Sans CJK SC"/>
        <family val="2"/>
      </rPr>
      <t xml:space="preserve">か月超』。
例</t>
    </r>
    <r>
      <rPr>
        <sz val="10"/>
        <color rgb="FF000000"/>
        <rFont val="Arial"/>
        <family val="0"/>
        <charset val="1"/>
      </rPr>
      <t xml:space="preserve">: 6/16</t>
    </r>
    <r>
      <rPr>
        <sz val="10"/>
        <color rgb="FF000000"/>
        <rFont val="Noto Sans CJK SC"/>
        <family val="2"/>
      </rPr>
      <t xml:space="preserve">開始 → </t>
    </r>
    <r>
      <rPr>
        <sz val="10"/>
        <color rgb="FF000000"/>
        <rFont val="Arial"/>
        <family val="0"/>
        <charset val="1"/>
      </rPr>
      <t xml:space="preserve">7/15</t>
    </r>
    <r>
      <rPr>
        <sz val="10"/>
        <color rgb="FF000000"/>
        <rFont val="Noto Sans CJK SC"/>
        <family val="2"/>
      </rPr>
      <t xml:space="preserve">で</t>
    </r>
    <r>
      <rPr>
        <sz val="10"/>
        <color rgb="FF000000"/>
        <rFont val="Arial"/>
        <family val="0"/>
        <charset val="1"/>
      </rPr>
      <t xml:space="preserve">1</t>
    </r>
    <r>
      <rPr>
        <sz val="10"/>
        <color rgb="FF000000"/>
        <rFont val="Noto Sans CJK SC"/>
        <family val="2"/>
      </rPr>
      <t xml:space="preserve">か月、</t>
    </r>
    <r>
      <rPr>
        <sz val="10"/>
        <color rgb="FF000000"/>
        <rFont val="Arial"/>
        <family val="0"/>
        <charset val="1"/>
      </rPr>
      <t xml:space="preserve">7/16</t>
    </r>
    <r>
      <rPr>
        <sz val="10"/>
        <color rgb="FF000000"/>
        <rFont val="Noto Sans CJK SC"/>
        <family val="2"/>
      </rPr>
      <t xml:space="preserve">以降で『</t>
    </r>
    <r>
      <rPr>
        <sz val="10"/>
        <color rgb="FF000000"/>
        <rFont val="Arial"/>
        <family val="0"/>
        <charset val="1"/>
      </rPr>
      <t xml:space="preserve">1</t>
    </r>
    <r>
      <rPr>
        <sz val="10"/>
        <color rgb="FF000000"/>
        <rFont val="Noto Sans CJK SC"/>
        <family val="2"/>
      </rPr>
      <t xml:space="preserve">か月超』。</t>
    </r>
  </si>
  <si>
    <t xml:space="preserve">月末日含む</t>
  </si>
  <si>
    <r>
      <rPr>
        <sz val="10"/>
        <color rgb="FF000000"/>
        <rFont val="Noto Sans CJK SC"/>
        <family val="2"/>
      </rPr>
      <t xml:space="preserve">賞与支給月の月末日が育休期間に含まれている必要がある。
月末日が育休期間外の場合は、連続</t>
    </r>
    <r>
      <rPr>
        <sz val="10"/>
        <color rgb="FF000000"/>
        <rFont val="Arial"/>
        <family val="0"/>
        <charset val="1"/>
      </rPr>
      <t xml:space="preserve">1</t>
    </r>
    <r>
      <rPr>
        <sz val="10"/>
        <color rgb="FF000000"/>
        <rFont val="Noto Sans CJK SC"/>
        <family val="2"/>
      </rPr>
      <t xml:space="preserve">か月超でも免除対象外。</t>
    </r>
  </si>
  <si>
    <r>
      <rPr>
        <b val="true"/>
        <sz val="10"/>
        <color rgb="FF000000"/>
        <rFont val="Noto Sans CJK SC"/>
        <family val="2"/>
      </rPr>
      <t xml:space="preserve">判定例</t>
    </r>
    <r>
      <rPr>
        <b val="true"/>
        <sz val="10"/>
        <color rgb="FF000000"/>
        <rFont val="Arial"/>
        <family val="0"/>
        <charset val="1"/>
      </rPr>
      <t xml:space="preserve">(</t>
    </r>
    <r>
      <rPr>
        <b val="true"/>
        <sz val="10"/>
        <color rgb="FF000000"/>
        <rFont val="Noto Sans CJK SC"/>
        <family val="2"/>
      </rPr>
      <t xml:space="preserve">免除あり</t>
    </r>
    <r>
      <rPr>
        <b val="true"/>
        <sz val="10"/>
        <color rgb="FF000000"/>
        <rFont val="Arial"/>
        <family val="0"/>
        <charset val="1"/>
      </rPr>
      <t xml:space="preserve">)</t>
    </r>
  </si>
  <si>
    <r>
      <rPr>
        <sz val="10"/>
        <color rgb="FF000000"/>
        <rFont val="Arial"/>
        <family val="0"/>
        <charset val="1"/>
      </rPr>
      <t xml:space="preserve">6/30</t>
    </r>
    <r>
      <rPr>
        <sz val="10"/>
        <color rgb="FF000000"/>
        <rFont val="Noto Sans CJK SC"/>
        <family val="2"/>
      </rPr>
      <t xml:space="preserve">賞与支給、</t>
    </r>
    <r>
      <rPr>
        <sz val="10"/>
        <color rgb="FF000000"/>
        <rFont val="Arial"/>
        <family val="0"/>
        <charset val="1"/>
      </rPr>
      <t xml:space="preserve">6/15-7/16</t>
    </r>
    <r>
      <rPr>
        <sz val="10"/>
        <color rgb="FF000000"/>
        <rFont val="Noto Sans CJK SC"/>
        <family val="2"/>
      </rPr>
      <t xml:space="preserve">育休 → ①</t>
    </r>
    <r>
      <rPr>
        <sz val="10"/>
        <color rgb="FF000000"/>
        <rFont val="Arial"/>
        <family val="0"/>
        <charset val="1"/>
      </rPr>
      <t xml:space="preserve">6</t>
    </r>
    <r>
      <rPr>
        <sz val="10"/>
        <color rgb="FF000000"/>
        <rFont val="Noto Sans CJK SC"/>
        <family val="2"/>
      </rPr>
      <t xml:space="preserve">月末日が育休期間中 </t>
    </r>
    <r>
      <rPr>
        <sz val="10"/>
        <color rgb="FF000000"/>
        <rFont val="Arial"/>
        <family val="0"/>
        <charset val="1"/>
      </rPr>
      <t xml:space="preserve">+ ②</t>
    </r>
    <r>
      <rPr>
        <sz val="10"/>
        <color rgb="FF000000"/>
        <rFont val="Noto Sans CJK SC"/>
        <family val="2"/>
      </rPr>
      <t xml:space="preserve">連続</t>
    </r>
    <r>
      <rPr>
        <sz val="10"/>
        <color rgb="FF000000"/>
        <rFont val="Arial"/>
        <family val="0"/>
        <charset val="1"/>
      </rPr>
      <t xml:space="preserve">1</t>
    </r>
    <r>
      <rPr>
        <sz val="10"/>
        <color rgb="FF000000"/>
        <rFont val="Noto Sans CJK SC"/>
        <family val="2"/>
      </rPr>
      <t xml:space="preserve">か月超 → 免除</t>
    </r>
  </si>
  <si>
    <r>
      <rPr>
        <b val="true"/>
        <sz val="10"/>
        <color rgb="FF000000"/>
        <rFont val="Noto Sans CJK SC"/>
        <family val="2"/>
      </rPr>
      <t xml:space="preserve">判定例</t>
    </r>
    <r>
      <rPr>
        <b val="true"/>
        <sz val="10"/>
        <color rgb="FF000000"/>
        <rFont val="Arial"/>
        <family val="0"/>
        <charset val="1"/>
      </rPr>
      <t xml:space="preserve">(</t>
    </r>
    <r>
      <rPr>
        <b val="true"/>
        <sz val="10"/>
        <color rgb="FF000000"/>
        <rFont val="Noto Sans CJK SC"/>
        <family val="2"/>
      </rPr>
      <t xml:space="preserve">免除なし</t>
    </r>
    <r>
      <rPr>
        <b val="true"/>
        <sz val="10"/>
        <color rgb="FF000000"/>
        <rFont val="Arial"/>
        <family val="0"/>
        <charset val="1"/>
      </rPr>
      <t xml:space="preserve">)</t>
    </r>
  </si>
  <si>
    <r>
      <rPr>
        <sz val="10"/>
        <color rgb="FF000000"/>
        <rFont val="Arial"/>
        <family val="0"/>
        <charset val="1"/>
      </rPr>
      <t xml:space="preserve">6/30</t>
    </r>
    <r>
      <rPr>
        <sz val="10"/>
        <color rgb="FF000000"/>
        <rFont val="Noto Sans CJK SC"/>
        <family val="2"/>
      </rPr>
      <t xml:space="preserve">賞与支給、</t>
    </r>
    <r>
      <rPr>
        <sz val="10"/>
        <color rgb="FF000000"/>
        <rFont val="Arial"/>
        <family val="0"/>
        <charset val="1"/>
      </rPr>
      <t xml:space="preserve">6/15-7/14</t>
    </r>
    <r>
      <rPr>
        <sz val="10"/>
        <color rgb="FF000000"/>
        <rFont val="Noto Sans CJK SC"/>
        <family val="2"/>
      </rPr>
      <t xml:space="preserve">育休 → </t>
    </r>
    <r>
      <rPr>
        <sz val="10"/>
        <color rgb="FF000000"/>
        <rFont val="Arial"/>
        <family val="0"/>
        <charset val="1"/>
      </rPr>
      <t xml:space="preserve">6</t>
    </r>
    <r>
      <rPr>
        <sz val="10"/>
        <color rgb="FF000000"/>
        <rFont val="Noto Sans CJK SC"/>
        <family val="2"/>
      </rPr>
      <t xml:space="preserve">月末日は育休期間中だが、連続</t>
    </r>
    <r>
      <rPr>
        <sz val="10"/>
        <color rgb="FF000000"/>
        <rFont val="Arial"/>
        <family val="0"/>
        <charset val="1"/>
      </rPr>
      <t xml:space="preserve">1</t>
    </r>
    <r>
      <rPr>
        <sz val="10"/>
        <color rgb="FF000000"/>
        <rFont val="Noto Sans CJK SC"/>
        <family val="2"/>
      </rPr>
      <t xml:space="preserve">か月以下 → 対象外
</t>
    </r>
    <r>
      <rPr>
        <sz val="10"/>
        <color rgb="FF000000"/>
        <rFont val="Arial"/>
        <family val="0"/>
        <charset val="1"/>
      </rPr>
      <t xml:space="preserve">7/10</t>
    </r>
    <r>
      <rPr>
        <sz val="10"/>
        <color rgb="FF000000"/>
        <rFont val="Noto Sans CJK SC"/>
        <family val="2"/>
      </rPr>
      <t xml:space="preserve">賞与支給、</t>
    </r>
    <r>
      <rPr>
        <sz val="10"/>
        <color rgb="FF000000"/>
        <rFont val="Arial"/>
        <family val="0"/>
        <charset val="1"/>
      </rPr>
      <t xml:space="preserve">6/15-7/14</t>
    </r>
    <r>
      <rPr>
        <sz val="10"/>
        <color rgb="FF000000"/>
        <rFont val="Noto Sans CJK SC"/>
        <family val="2"/>
      </rPr>
      <t xml:space="preserve">育休 → 連続</t>
    </r>
    <r>
      <rPr>
        <sz val="10"/>
        <color rgb="FF000000"/>
        <rFont val="Arial"/>
        <family val="0"/>
        <charset val="1"/>
      </rPr>
      <t xml:space="preserve">1</t>
    </r>
    <r>
      <rPr>
        <sz val="10"/>
        <color rgb="FF000000"/>
        <rFont val="Noto Sans CJK SC"/>
        <family val="2"/>
      </rPr>
      <t xml:space="preserve">か月以下、かつ</t>
    </r>
    <r>
      <rPr>
        <sz val="10"/>
        <color rgb="FF000000"/>
        <rFont val="Arial"/>
        <family val="0"/>
        <charset val="1"/>
      </rPr>
      <t xml:space="preserve">7</t>
    </r>
    <r>
      <rPr>
        <sz val="10"/>
        <color rgb="FF000000"/>
        <rFont val="Noto Sans CJK SC"/>
        <family val="2"/>
      </rPr>
      <t xml:space="preserve">月末日が育休期間外 → 対象外</t>
    </r>
  </si>
  <si>
    <t xml:space="preserve">改正前との違い</t>
  </si>
  <si>
    <r>
      <rPr>
        <sz val="10"/>
        <color rgb="FF000000"/>
        <rFont val="Arial"/>
        <family val="0"/>
        <charset val="1"/>
      </rPr>
      <t xml:space="preserve">2022</t>
    </r>
    <r>
      <rPr>
        <sz val="10"/>
        <color rgb="FF000000"/>
        <rFont val="Noto Sans CJK SC"/>
        <family val="2"/>
      </rPr>
      <t xml:space="preserve">年</t>
    </r>
    <r>
      <rPr>
        <sz val="10"/>
        <color rgb="FF000000"/>
        <rFont val="Arial"/>
        <family val="0"/>
        <charset val="1"/>
      </rPr>
      <t xml:space="preserve">9</t>
    </r>
    <r>
      <rPr>
        <sz val="10"/>
        <color rgb="FF000000"/>
        <rFont val="Noto Sans CJK SC"/>
        <family val="2"/>
      </rPr>
      <t xml:space="preserve">月までは『賞与支給月末日が育休期間中』だけで免除されていた。
</t>
    </r>
    <r>
      <rPr>
        <sz val="10"/>
        <color rgb="FF000000"/>
        <rFont val="Arial"/>
        <family val="0"/>
        <charset val="1"/>
      </rPr>
      <t xml:space="preserve">2022</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月以降は『連続</t>
    </r>
    <r>
      <rPr>
        <sz val="10"/>
        <color rgb="FF000000"/>
        <rFont val="Arial"/>
        <family val="0"/>
        <charset val="1"/>
      </rPr>
      <t xml:space="preserve">1</t>
    </r>
    <r>
      <rPr>
        <sz val="10"/>
        <color rgb="FF000000"/>
        <rFont val="Noto Sans CJK SC"/>
        <family val="2"/>
      </rPr>
      <t xml:space="preserve">か月超』が必須となり要件が厳格化。</t>
    </r>
  </si>
  <si>
    <r>
      <rPr>
        <b val="true"/>
        <sz val="11"/>
        <color rgb="FFFFFFFF"/>
        <rFont val="Noto Sans CJK SC"/>
        <family val="2"/>
      </rPr>
      <t xml:space="preserve">  産後パパ育休</t>
    </r>
    <r>
      <rPr>
        <b val="true"/>
        <sz val="11"/>
        <color rgb="FFFFFFFF"/>
        <rFont val="Arial"/>
        <family val="0"/>
        <charset val="1"/>
      </rPr>
      <t xml:space="preserve">(</t>
    </r>
    <r>
      <rPr>
        <b val="true"/>
        <sz val="11"/>
        <color rgb="FFFFFFFF"/>
        <rFont val="Noto Sans CJK SC"/>
        <family val="2"/>
      </rPr>
      <t xml:space="preserve">出生時育児休業</t>
    </r>
    <r>
      <rPr>
        <b val="true"/>
        <sz val="11"/>
        <color rgb="FFFFFFFF"/>
        <rFont val="Arial"/>
        <family val="0"/>
        <charset val="1"/>
      </rPr>
      <t xml:space="preserve">)</t>
    </r>
    <r>
      <rPr>
        <b val="true"/>
        <sz val="11"/>
        <color rgb="FFFFFFFF"/>
        <rFont val="Noto Sans CJK SC"/>
        <family val="2"/>
      </rPr>
      <t xml:space="preserve">との関係</t>
    </r>
  </si>
  <si>
    <t xml:space="preserve">制度概要</t>
  </si>
  <si>
    <r>
      <rPr>
        <sz val="10"/>
        <color rgb="FF000000"/>
        <rFont val="Noto Sans CJK SC"/>
        <family val="2"/>
      </rPr>
      <t xml:space="preserve">子の出生後</t>
    </r>
    <r>
      <rPr>
        <sz val="10"/>
        <color rgb="FF000000"/>
        <rFont val="Arial"/>
        <family val="0"/>
        <charset val="1"/>
      </rPr>
      <t xml:space="preserve">8</t>
    </r>
    <r>
      <rPr>
        <sz val="10"/>
        <color rgb="FF000000"/>
        <rFont val="Noto Sans CJK SC"/>
        <family val="2"/>
      </rPr>
      <t xml:space="preserve">週間以内に最大</t>
    </r>
    <r>
      <rPr>
        <sz val="10"/>
        <color rgb="FF000000"/>
        <rFont val="Arial"/>
        <family val="0"/>
        <charset val="1"/>
      </rPr>
      <t xml:space="preserve">4</t>
    </r>
    <r>
      <rPr>
        <sz val="10"/>
        <color rgb="FF000000"/>
        <rFont val="Noto Sans CJK SC"/>
        <family val="2"/>
      </rPr>
      <t xml:space="preserve">週間</t>
    </r>
    <r>
      <rPr>
        <sz val="10"/>
        <color rgb="FF000000"/>
        <rFont val="Arial"/>
        <family val="0"/>
        <charset val="1"/>
      </rPr>
      <t xml:space="preserve">(28</t>
    </r>
    <r>
      <rPr>
        <sz val="10"/>
        <color rgb="FF000000"/>
        <rFont val="Noto Sans CJK SC"/>
        <family val="2"/>
      </rPr>
      <t xml:space="preserve">日</t>
    </r>
    <r>
      <rPr>
        <sz val="10"/>
        <color rgb="FF000000"/>
        <rFont val="Arial"/>
        <family val="0"/>
        <charset val="1"/>
      </rPr>
      <t xml:space="preserve">)</t>
    </r>
    <r>
      <rPr>
        <sz val="10"/>
        <color rgb="FF000000"/>
        <rFont val="Noto Sans CJK SC"/>
        <family val="2"/>
      </rPr>
      <t xml:space="preserve">取得可能</t>
    </r>
    <r>
      <rPr>
        <sz val="10"/>
        <color rgb="FF000000"/>
        <rFont val="Arial"/>
        <family val="0"/>
        <charset val="1"/>
      </rPr>
      <t xml:space="preserve">(2</t>
    </r>
    <r>
      <rPr>
        <sz val="10"/>
        <color rgb="FF000000"/>
        <rFont val="Noto Sans CJK SC"/>
        <family val="2"/>
      </rPr>
      <t xml:space="preserve">回まで分割可</t>
    </r>
    <r>
      <rPr>
        <sz val="10"/>
        <color rgb="FF000000"/>
        <rFont val="Arial"/>
        <family val="0"/>
        <charset val="1"/>
      </rPr>
      <t xml:space="preserve">)</t>
    </r>
    <r>
      <rPr>
        <sz val="10"/>
        <color rgb="FF000000"/>
        <rFont val="Noto Sans CJK SC"/>
        <family val="2"/>
      </rPr>
      <t xml:space="preserve">。
通常の育児休業とは別の制度として位置づけられる。</t>
    </r>
  </si>
  <si>
    <t xml:space="preserve">月額保険料免除</t>
  </si>
  <si>
    <r>
      <rPr>
        <sz val="10"/>
        <color rgb="FF000000"/>
        <rFont val="Noto Sans CJK SC"/>
        <family val="2"/>
      </rPr>
      <t xml:space="preserve">通常の育児休業と同じルール</t>
    </r>
    <r>
      <rPr>
        <sz val="10"/>
        <color rgb="FF000000"/>
        <rFont val="Arial"/>
        <family val="0"/>
        <charset val="1"/>
      </rPr>
      <t xml:space="preserve">(</t>
    </r>
    <r>
      <rPr>
        <sz val="10"/>
        <color rgb="FF000000"/>
        <rFont val="Noto Sans CJK SC"/>
        <family val="2"/>
      </rPr>
      <t xml:space="preserve">月末日 </t>
    </r>
    <r>
      <rPr>
        <sz val="10"/>
        <color rgb="FF000000"/>
        <rFont val="Arial"/>
        <family val="0"/>
        <charset val="1"/>
      </rPr>
      <t xml:space="preserve">or </t>
    </r>
    <r>
      <rPr>
        <sz val="10"/>
        <color rgb="FF000000"/>
        <rFont val="Noto Sans CJK SC"/>
        <family val="2"/>
      </rPr>
      <t xml:space="preserve">同月内</t>
    </r>
    <r>
      <rPr>
        <sz val="10"/>
        <color rgb="FF000000"/>
        <rFont val="Arial"/>
        <family val="0"/>
        <charset val="1"/>
      </rPr>
      <t xml:space="preserve">14</t>
    </r>
    <r>
      <rPr>
        <sz val="10"/>
        <color rgb="FF000000"/>
        <rFont val="Noto Sans CJK SC"/>
        <family val="2"/>
      </rPr>
      <t xml:space="preserve">日以上</t>
    </r>
    <r>
      <rPr>
        <sz val="10"/>
        <color rgb="FF000000"/>
        <rFont val="Arial"/>
        <family val="0"/>
        <charset val="1"/>
      </rPr>
      <t xml:space="preserve">)</t>
    </r>
    <r>
      <rPr>
        <sz val="10"/>
        <color rgb="FF000000"/>
        <rFont val="Noto Sans CJK SC"/>
        <family val="2"/>
      </rPr>
      <t xml:space="preserve">が適用される。</t>
    </r>
  </si>
  <si>
    <t xml:space="preserve">賞与保険料免除</t>
  </si>
  <si>
    <r>
      <rPr>
        <sz val="10"/>
        <color rgb="FF000000"/>
        <rFont val="Noto Sans CJK SC"/>
        <family val="2"/>
      </rPr>
      <t xml:space="preserve">産後パパ育休と通常育休の合計が連続</t>
    </r>
    <r>
      <rPr>
        <sz val="10"/>
        <color rgb="FF000000"/>
        <rFont val="Arial"/>
        <family val="0"/>
        <charset val="1"/>
      </rPr>
      <t xml:space="preserve">1</t>
    </r>
    <r>
      <rPr>
        <sz val="10"/>
        <color rgb="FF000000"/>
        <rFont val="Noto Sans CJK SC"/>
        <family val="2"/>
      </rPr>
      <t xml:space="preserve">か月超であれば免除対象。
間に有給休暇や会社休業日があり連続性が保たれていれば通算可能。</t>
    </r>
  </si>
  <si>
    <r>
      <rPr>
        <b val="true"/>
        <sz val="10"/>
        <color rgb="FF000000"/>
        <rFont val="Noto Sans CJK SC"/>
        <family val="2"/>
      </rPr>
      <t xml:space="preserve">出生後休業支援給付金
</t>
    </r>
    <r>
      <rPr>
        <b val="true"/>
        <sz val="10"/>
        <color rgb="FF000000"/>
        <rFont val="Arial"/>
        <family val="0"/>
        <charset val="1"/>
      </rPr>
      <t xml:space="preserve">(2025</t>
    </r>
    <r>
      <rPr>
        <b val="true"/>
        <sz val="10"/>
        <color rgb="FF000000"/>
        <rFont val="Noto Sans CJK SC"/>
        <family val="2"/>
      </rPr>
      <t xml:space="preserve">年</t>
    </r>
    <r>
      <rPr>
        <b val="true"/>
        <sz val="10"/>
        <color rgb="FF000000"/>
        <rFont val="Arial"/>
        <family val="0"/>
        <charset val="1"/>
      </rPr>
      <t xml:space="preserve">4</t>
    </r>
    <r>
      <rPr>
        <b val="true"/>
        <sz val="10"/>
        <color rgb="FF000000"/>
        <rFont val="Noto Sans CJK SC"/>
        <family val="2"/>
      </rPr>
      <t xml:space="preserve">月新設</t>
    </r>
    <r>
      <rPr>
        <b val="true"/>
        <sz val="10"/>
        <color rgb="FF000000"/>
        <rFont val="Arial"/>
        <family val="0"/>
        <charset val="1"/>
      </rPr>
      <t xml:space="preserve">)</t>
    </r>
  </si>
  <si>
    <r>
      <rPr>
        <sz val="10"/>
        <color rgb="FF000000"/>
        <rFont val="Noto Sans CJK SC"/>
        <family val="2"/>
      </rPr>
      <t xml:space="preserve">夫婦ともに</t>
    </r>
    <r>
      <rPr>
        <sz val="10"/>
        <color rgb="FF000000"/>
        <rFont val="Arial"/>
        <family val="0"/>
        <charset val="1"/>
      </rPr>
      <t xml:space="preserve">14</t>
    </r>
    <r>
      <rPr>
        <sz val="10"/>
        <color rgb="FF000000"/>
        <rFont val="Noto Sans CJK SC"/>
        <family val="2"/>
      </rPr>
      <t xml:space="preserve">日以上の育児休業を取得した場合、最大</t>
    </r>
    <r>
      <rPr>
        <sz val="10"/>
        <color rgb="FF000000"/>
        <rFont val="Arial"/>
        <family val="0"/>
        <charset val="1"/>
      </rPr>
      <t xml:space="preserve">28</t>
    </r>
    <r>
      <rPr>
        <sz val="10"/>
        <color rgb="FF000000"/>
        <rFont val="Noto Sans CJK SC"/>
        <family val="2"/>
      </rPr>
      <t xml:space="preserve">日間、休業開始前賃金の</t>
    </r>
    <r>
      <rPr>
        <sz val="10"/>
        <color rgb="FF000000"/>
        <rFont val="Arial"/>
        <family val="0"/>
        <charset val="1"/>
      </rPr>
      <t xml:space="preserve">13%</t>
    </r>
    <r>
      <rPr>
        <sz val="10"/>
        <color rgb="FF000000"/>
        <rFont val="Noto Sans CJK SC"/>
        <family val="2"/>
      </rPr>
      <t xml:space="preserve">が育児休業給付金</t>
    </r>
    <r>
      <rPr>
        <sz val="10"/>
        <color rgb="FF000000"/>
        <rFont val="Arial"/>
        <family val="0"/>
        <charset val="1"/>
      </rPr>
      <t xml:space="preserve">(67%)</t>
    </r>
    <r>
      <rPr>
        <sz val="10"/>
        <color rgb="FF000000"/>
        <rFont val="Noto Sans CJK SC"/>
        <family val="2"/>
      </rPr>
      <t xml:space="preserve">に上乗せ。
合計</t>
    </r>
    <r>
      <rPr>
        <sz val="10"/>
        <color rgb="FF000000"/>
        <rFont val="Arial"/>
        <family val="0"/>
        <charset val="1"/>
      </rPr>
      <t xml:space="preserve">80%</t>
    </r>
    <r>
      <rPr>
        <sz val="10"/>
        <color rgb="FF000000"/>
        <rFont val="Noto Sans CJK SC"/>
        <family val="2"/>
      </rPr>
      <t xml:space="preserve">の給付率となり、社会保険料免除と非課税により実質手取り</t>
    </r>
    <r>
      <rPr>
        <sz val="10"/>
        <color rgb="FF000000"/>
        <rFont val="Arial"/>
        <family val="0"/>
        <charset val="1"/>
      </rPr>
      <t xml:space="preserve">10</t>
    </r>
    <r>
      <rPr>
        <sz val="10"/>
        <color rgb="FF000000"/>
        <rFont val="Noto Sans CJK SC"/>
        <family val="2"/>
      </rPr>
      <t xml:space="preserve">割相当。</t>
    </r>
  </si>
  <si>
    <t xml:space="preserve">注意点</t>
  </si>
  <si>
    <r>
      <rPr>
        <sz val="10"/>
        <color rgb="FF000000"/>
        <rFont val="Noto Sans CJK SC"/>
        <family val="2"/>
      </rPr>
      <t xml:space="preserve">産後パパ育休中の就業日は</t>
    </r>
    <r>
      <rPr>
        <sz val="10"/>
        <color rgb="FF000000"/>
        <rFont val="Arial"/>
        <family val="0"/>
        <charset val="1"/>
      </rPr>
      <t xml:space="preserve">14</t>
    </r>
    <r>
      <rPr>
        <sz val="10"/>
        <color rgb="FF000000"/>
        <rFont val="Noto Sans CJK SC"/>
        <family val="2"/>
      </rPr>
      <t xml:space="preserve">日カウントから除外される。
通常育休との通算ルールは複雑なため、個別ケースは年金事務所への確認推奨。</t>
    </r>
  </si>
  <si>
    <r>
      <rPr>
        <b val="true"/>
        <sz val="14"/>
        <color rgb="FFFFFFFF"/>
        <rFont val="Noto Sans CJK SC"/>
        <family val="2"/>
      </rPr>
      <t xml:space="preserve">④ 令和</t>
    </r>
    <r>
      <rPr>
        <b val="true"/>
        <sz val="14"/>
        <color rgb="FFFFFFFF"/>
        <rFont val="Arial"/>
        <family val="0"/>
        <charset val="1"/>
      </rPr>
      <t xml:space="preserve">8</t>
    </r>
    <r>
      <rPr>
        <b val="true"/>
        <sz val="14"/>
        <color rgb="FFFFFFFF"/>
        <rFont val="Noto Sans CJK SC"/>
        <family val="2"/>
      </rPr>
      <t xml:space="preserve">年度 社会保険料率表</t>
    </r>
    <r>
      <rPr>
        <b val="true"/>
        <sz val="14"/>
        <color rgb="FFFFFFFF"/>
        <rFont val="Arial"/>
        <family val="0"/>
        <charset val="1"/>
      </rPr>
      <t xml:space="preserve">(</t>
    </r>
    <r>
      <rPr>
        <b val="true"/>
        <sz val="14"/>
        <color rgb="FFFFFFFF"/>
        <rFont val="Noto Sans CJK SC"/>
        <family val="2"/>
      </rPr>
      <t xml:space="preserve">参照用</t>
    </r>
    <r>
      <rPr>
        <b val="true"/>
        <sz val="14"/>
        <color rgb="FFFFFFFF"/>
        <rFont val="Arial"/>
        <family val="0"/>
        <charset val="1"/>
      </rPr>
      <t xml:space="preserve">)</t>
    </r>
  </si>
  <si>
    <r>
      <rPr>
        <i val="true"/>
        <sz val="10"/>
        <color rgb="FF595959"/>
        <rFont val="Noto Sans CJK SC"/>
        <family val="2"/>
      </rPr>
      <t xml:space="preserve">東京都の協会けんぽ</t>
    </r>
    <r>
      <rPr>
        <i val="true"/>
        <sz val="10"/>
        <color rgb="FF595959"/>
        <rFont val="Arial"/>
        <family val="0"/>
        <charset val="1"/>
      </rPr>
      <t xml:space="preserve">(</t>
    </r>
    <r>
      <rPr>
        <i val="true"/>
        <sz val="10"/>
        <color rgb="FF595959"/>
        <rFont val="Noto Sans CJK SC"/>
        <family val="2"/>
      </rPr>
      <t xml:space="preserve">令和</t>
    </r>
    <r>
      <rPr>
        <i val="true"/>
        <sz val="10"/>
        <color rgb="FF595959"/>
        <rFont val="Arial"/>
        <family val="0"/>
        <charset val="1"/>
      </rPr>
      <t xml:space="preserve">8</t>
    </r>
    <r>
      <rPr>
        <i val="true"/>
        <sz val="10"/>
        <color rgb="FF595959"/>
        <rFont val="Noto Sans CJK SC"/>
        <family val="2"/>
      </rPr>
      <t xml:space="preserve">年</t>
    </r>
    <r>
      <rPr>
        <i val="true"/>
        <sz val="10"/>
        <color rgb="FF595959"/>
        <rFont val="Arial"/>
        <family val="0"/>
        <charset val="1"/>
      </rPr>
      <t xml:space="preserve">3</t>
    </r>
    <r>
      <rPr>
        <i val="true"/>
        <sz val="10"/>
        <color rgb="FF595959"/>
        <rFont val="Noto Sans CJK SC"/>
        <family val="2"/>
      </rPr>
      <t xml:space="preserve">月分から</t>
    </r>
    <r>
      <rPr>
        <i val="true"/>
        <sz val="10"/>
        <color rgb="FF595959"/>
        <rFont val="Arial"/>
        <family val="0"/>
        <charset val="1"/>
      </rPr>
      <t xml:space="preserve">)</t>
    </r>
    <r>
      <rPr>
        <i val="true"/>
        <sz val="10"/>
        <color rgb="FF595959"/>
        <rFont val="Noto Sans CJK SC"/>
        <family val="2"/>
      </rPr>
      <t xml:space="preserve">、</t>
    </r>
    <r>
      <rPr>
        <i val="true"/>
        <sz val="10"/>
        <color rgb="FF595959"/>
        <rFont val="Arial"/>
        <family val="0"/>
        <charset val="1"/>
      </rPr>
      <t xml:space="preserve">40-64</t>
    </r>
    <r>
      <rPr>
        <i val="true"/>
        <sz val="10"/>
        <color rgb="FF595959"/>
        <rFont val="Noto Sans CJK SC"/>
        <family val="2"/>
      </rPr>
      <t xml:space="preserve">歳の例</t>
    </r>
  </si>
  <si>
    <t xml:space="preserve">料率名</t>
  </si>
  <si>
    <t xml:space="preserve">本人負担分</t>
  </si>
  <si>
    <t xml:space="preserve">全体料率</t>
  </si>
  <si>
    <t xml:space="preserve">備考</t>
  </si>
  <si>
    <r>
      <rPr>
        <sz val="10"/>
        <color rgb="FF000000"/>
        <rFont val="Noto Sans CJK SC"/>
        <family val="2"/>
      </rPr>
      <t xml:space="preserve">健康保険料</t>
    </r>
    <r>
      <rPr>
        <sz val="10"/>
        <color rgb="FF000000"/>
        <rFont val="Arial"/>
        <family val="0"/>
        <charset val="1"/>
      </rPr>
      <t xml:space="preserve">(</t>
    </r>
    <r>
      <rPr>
        <sz val="10"/>
        <color rgb="FF000000"/>
        <rFont val="Noto Sans CJK SC"/>
        <family val="2"/>
      </rPr>
      <t xml:space="preserve">東京</t>
    </r>
    <r>
      <rPr>
        <sz val="10"/>
        <color rgb="FF000000"/>
        <rFont val="Arial"/>
        <family val="0"/>
        <charset val="1"/>
      </rPr>
      <t xml:space="preserve">)</t>
    </r>
  </si>
  <si>
    <r>
      <rPr>
        <sz val="9"/>
        <color rgb="FF595959"/>
        <rFont val="Noto Sans CJK SC"/>
        <family val="2"/>
      </rPr>
      <t xml:space="preserve">全体</t>
    </r>
    <r>
      <rPr>
        <sz val="9"/>
        <color rgb="FF595959"/>
        <rFont val="Arial"/>
        <family val="0"/>
        <charset val="1"/>
      </rPr>
      <t xml:space="preserve">9.85% / </t>
    </r>
    <r>
      <rPr>
        <sz val="9"/>
        <color rgb="FF595959"/>
        <rFont val="Noto Sans CJK SC"/>
        <family val="2"/>
      </rPr>
      <t xml:space="preserve">労使折半 </t>
    </r>
    <r>
      <rPr>
        <sz val="9"/>
        <color rgb="FF595959"/>
        <rFont val="Arial"/>
        <family val="0"/>
        <charset val="1"/>
      </rPr>
      <t xml:space="preserve">/ </t>
    </r>
    <r>
      <rPr>
        <sz val="9"/>
        <color rgb="FF595959"/>
        <rFont val="Noto Sans CJK SC"/>
        <family val="2"/>
      </rPr>
      <t xml:space="preserve">令和</t>
    </r>
    <r>
      <rPr>
        <sz val="9"/>
        <color rgb="FF595959"/>
        <rFont val="Arial"/>
        <family val="0"/>
        <charset val="1"/>
      </rPr>
      <t xml:space="preserve">8</t>
    </r>
    <r>
      <rPr>
        <sz val="9"/>
        <color rgb="FF595959"/>
        <rFont val="Noto Sans CJK SC"/>
        <family val="2"/>
      </rPr>
      <t xml:space="preserve">年</t>
    </r>
    <r>
      <rPr>
        <sz val="9"/>
        <color rgb="FF595959"/>
        <rFont val="Arial"/>
        <family val="0"/>
        <charset val="1"/>
      </rPr>
      <t xml:space="preserve">3</t>
    </r>
    <r>
      <rPr>
        <sz val="9"/>
        <color rgb="FF595959"/>
        <rFont val="Noto Sans CJK SC"/>
        <family val="2"/>
      </rPr>
      <t xml:space="preserve">月から</t>
    </r>
  </si>
  <si>
    <r>
      <rPr>
        <sz val="10"/>
        <color rgb="FF000000"/>
        <rFont val="Noto Sans CJK SC"/>
        <family val="2"/>
      </rPr>
      <t xml:space="preserve">介護保険料</t>
    </r>
    <r>
      <rPr>
        <sz val="10"/>
        <color rgb="FF000000"/>
        <rFont val="Arial"/>
        <family val="0"/>
        <charset val="1"/>
      </rPr>
      <t xml:space="preserve">(40-64</t>
    </r>
    <r>
      <rPr>
        <sz val="10"/>
        <color rgb="FF000000"/>
        <rFont val="Noto Sans CJK SC"/>
        <family val="2"/>
      </rPr>
      <t xml:space="preserve">歳</t>
    </r>
    <r>
      <rPr>
        <sz val="10"/>
        <color rgb="FF000000"/>
        <rFont val="Arial"/>
        <family val="0"/>
        <charset val="1"/>
      </rPr>
      <t xml:space="preserve">)</t>
    </r>
  </si>
  <si>
    <r>
      <rPr>
        <sz val="9"/>
        <color rgb="FF595959"/>
        <rFont val="Noto Sans CJK SC"/>
        <family val="2"/>
      </rPr>
      <t xml:space="preserve">全体</t>
    </r>
    <r>
      <rPr>
        <sz val="9"/>
        <color rgb="FF595959"/>
        <rFont val="Arial"/>
        <family val="0"/>
        <charset val="1"/>
      </rPr>
      <t xml:space="preserve">1.62% / </t>
    </r>
    <r>
      <rPr>
        <sz val="9"/>
        <color rgb="FF595959"/>
        <rFont val="Noto Sans CJK SC"/>
        <family val="2"/>
      </rPr>
      <t xml:space="preserve">労使折半 </t>
    </r>
    <r>
      <rPr>
        <sz val="9"/>
        <color rgb="FF595959"/>
        <rFont val="Arial"/>
        <family val="0"/>
        <charset val="1"/>
      </rPr>
      <t xml:space="preserve">/ </t>
    </r>
    <r>
      <rPr>
        <sz val="9"/>
        <color rgb="FF595959"/>
        <rFont val="Noto Sans CJK SC"/>
        <family val="2"/>
      </rPr>
      <t xml:space="preserve">令和</t>
    </r>
    <r>
      <rPr>
        <sz val="9"/>
        <color rgb="FF595959"/>
        <rFont val="Arial"/>
        <family val="0"/>
        <charset val="1"/>
      </rPr>
      <t xml:space="preserve">8</t>
    </r>
    <r>
      <rPr>
        <sz val="9"/>
        <color rgb="FF595959"/>
        <rFont val="Noto Sans CJK SC"/>
        <family val="2"/>
      </rPr>
      <t xml:space="preserve">年</t>
    </r>
    <r>
      <rPr>
        <sz val="9"/>
        <color rgb="FF595959"/>
        <rFont val="Arial"/>
        <family val="0"/>
        <charset val="1"/>
      </rPr>
      <t xml:space="preserve">3</t>
    </r>
    <r>
      <rPr>
        <sz val="9"/>
        <color rgb="FF595959"/>
        <rFont val="Noto Sans CJK SC"/>
        <family val="2"/>
      </rPr>
      <t xml:space="preserve">月から</t>
    </r>
  </si>
  <si>
    <t xml:space="preserve">厚生年金保険料</t>
  </si>
  <si>
    <r>
      <rPr>
        <sz val="9"/>
        <color rgb="FF595959"/>
        <rFont val="Noto Sans CJK SC"/>
        <family val="2"/>
      </rPr>
      <t xml:space="preserve">全体</t>
    </r>
    <r>
      <rPr>
        <sz val="9"/>
        <color rgb="FF595959"/>
        <rFont val="Arial"/>
        <family val="0"/>
        <charset val="1"/>
      </rPr>
      <t xml:space="preserve">18.3% / </t>
    </r>
    <r>
      <rPr>
        <sz val="9"/>
        <color rgb="FF595959"/>
        <rFont val="Noto Sans CJK SC"/>
        <family val="2"/>
      </rPr>
      <t xml:space="preserve">労使折半 </t>
    </r>
    <r>
      <rPr>
        <sz val="9"/>
        <color rgb="FF595959"/>
        <rFont val="Arial"/>
        <family val="0"/>
        <charset val="1"/>
      </rPr>
      <t xml:space="preserve">/ </t>
    </r>
    <r>
      <rPr>
        <sz val="9"/>
        <color rgb="FF595959"/>
        <rFont val="Noto Sans CJK SC"/>
        <family val="2"/>
      </rPr>
      <t xml:space="preserve">平成</t>
    </r>
    <r>
      <rPr>
        <sz val="9"/>
        <color rgb="FF595959"/>
        <rFont val="Arial"/>
        <family val="0"/>
        <charset val="1"/>
      </rPr>
      <t xml:space="preserve">29</t>
    </r>
    <r>
      <rPr>
        <sz val="9"/>
        <color rgb="FF595959"/>
        <rFont val="Noto Sans CJK SC"/>
        <family val="2"/>
      </rPr>
      <t xml:space="preserve">年</t>
    </r>
    <r>
      <rPr>
        <sz val="9"/>
        <color rgb="FF595959"/>
        <rFont val="Arial"/>
        <family val="0"/>
        <charset val="1"/>
      </rPr>
      <t xml:space="preserve">9</t>
    </r>
    <r>
      <rPr>
        <sz val="9"/>
        <color rgb="FF595959"/>
        <rFont val="Noto Sans CJK SC"/>
        <family val="2"/>
      </rPr>
      <t xml:space="preserve">月から固定</t>
    </r>
  </si>
  <si>
    <t xml:space="preserve">子ども子育て支援金</t>
  </si>
  <si>
    <r>
      <rPr>
        <sz val="9"/>
        <color rgb="FF595959"/>
        <rFont val="Noto Sans CJK SC"/>
        <family val="2"/>
      </rPr>
      <t xml:space="preserve">全体</t>
    </r>
    <r>
      <rPr>
        <sz val="9"/>
        <color rgb="FF595959"/>
        <rFont val="Arial"/>
        <family val="0"/>
        <charset val="1"/>
      </rPr>
      <t xml:space="preserve">0.23% / </t>
    </r>
    <r>
      <rPr>
        <sz val="9"/>
        <color rgb="FF595959"/>
        <rFont val="Noto Sans CJK SC"/>
        <family val="2"/>
      </rPr>
      <t xml:space="preserve">労使折半 </t>
    </r>
    <r>
      <rPr>
        <sz val="9"/>
        <color rgb="FF595959"/>
        <rFont val="Arial"/>
        <family val="0"/>
        <charset val="1"/>
      </rPr>
      <t xml:space="preserve">/ </t>
    </r>
    <r>
      <rPr>
        <sz val="9"/>
        <color rgb="FF595959"/>
        <rFont val="Noto Sans CJK SC"/>
        <family val="2"/>
      </rPr>
      <t xml:space="preserve">令和</t>
    </r>
    <r>
      <rPr>
        <sz val="9"/>
        <color rgb="FF595959"/>
        <rFont val="Arial"/>
        <family val="0"/>
        <charset val="1"/>
      </rPr>
      <t xml:space="preserve">8</t>
    </r>
    <r>
      <rPr>
        <sz val="9"/>
        <color rgb="FF595959"/>
        <rFont val="Noto Sans CJK SC"/>
        <family val="2"/>
      </rPr>
      <t xml:space="preserve">年</t>
    </r>
    <r>
      <rPr>
        <sz val="9"/>
        <color rgb="FF595959"/>
        <rFont val="Arial"/>
        <family val="0"/>
        <charset val="1"/>
      </rPr>
      <t xml:space="preserve">4</t>
    </r>
    <r>
      <rPr>
        <sz val="9"/>
        <color rgb="FF595959"/>
        <rFont val="Noto Sans CJK SC"/>
        <family val="2"/>
      </rPr>
      <t xml:space="preserve">月から新設</t>
    </r>
  </si>
  <si>
    <t xml:space="preserve">本人負担合計</t>
  </si>
  <si>
    <r>
      <rPr>
        <sz val="9"/>
        <color rgb="FF595959"/>
        <rFont val="Arial"/>
        <family val="0"/>
        <charset val="1"/>
      </rPr>
      <t xml:space="preserve">(</t>
    </r>
    <r>
      <rPr>
        <sz val="9"/>
        <color rgb="FF595959"/>
        <rFont val="Noto Sans CJK SC"/>
        <family val="2"/>
      </rPr>
      <t xml:space="preserve">健保</t>
    </r>
    <r>
      <rPr>
        <sz val="9"/>
        <color rgb="FF595959"/>
        <rFont val="Arial"/>
        <family val="0"/>
        <charset val="1"/>
      </rPr>
      <t xml:space="preserve">+</t>
    </r>
    <r>
      <rPr>
        <sz val="9"/>
        <color rgb="FF595959"/>
        <rFont val="Noto Sans CJK SC"/>
        <family val="2"/>
      </rPr>
      <t xml:space="preserve">介護</t>
    </r>
    <r>
      <rPr>
        <sz val="9"/>
        <color rgb="FF595959"/>
        <rFont val="Arial"/>
        <family val="0"/>
        <charset val="1"/>
      </rPr>
      <t xml:space="preserve">+</t>
    </r>
    <r>
      <rPr>
        <sz val="9"/>
        <color rgb="FF595959"/>
        <rFont val="Noto Sans CJK SC"/>
        <family val="2"/>
      </rPr>
      <t xml:space="preserve">厚年</t>
    </r>
    <r>
      <rPr>
        <sz val="9"/>
        <color rgb="FF595959"/>
        <rFont val="Arial"/>
        <family val="0"/>
        <charset val="1"/>
      </rPr>
      <t xml:space="preserve">+</t>
    </r>
    <r>
      <rPr>
        <sz val="9"/>
        <color rgb="FF595959"/>
        <rFont val="Noto Sans CJK SC"/>
        <family val="2"/>
      </rPr>
      <t xml:space="preserve">支援金</t>
    </r>
    <r>
      <rPr>
        <sz val="9"/>
        <color rgb="FF595959"/>
        <rFont val="Arial"/>
        <family val="0"/>
        <charset val="1"/>
      </rPr>
      <t xml:space="preserve">)</t>
    </r>
  </si>
  <si>
    <t xml:space="preserve">  料率表の注意点</t>
  </si>
  <si>
    <r>
      <rPr>
        <sz val="10"/>
        <color rgb="FF000000"/>
        <rFont val="Noto Sans CJK SC"/>
        <family val="2"/>
      </rPr>
      <t xml:space="preserve">健康保険料率は都道府県・健康保険組合により異なります。「料率表」は東京都の協会けんぽ</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3</t>
    </r>
    <r>
      <rPr>
        <sz val="10"/>
        <color rgb="FF000000"/>
        <rFont val="Noto Sans CJK SC"/>
        <family val="2"/>
      </rPr>
      <t xml:space="preserve">月分から</t>
    </r>
    <r>
      <rPr>
        <sz val="10"/>
        <color rgb="FF000000"/>
        <rFont val="Arial"/>
        <family val="0"/>
        <charset val="1"/>
      </rPr>
      <t xml:space="preserve">)</t>
    </r>
    <r>
      <rPr>
        <sz val="10"/>
        <color rgb="FF000000"/>
        <rFont val="Noto Sans CJK SC"/>
        <family val="2"/>
      </rPr>
      <t xml:space="preserve">の例です。</t>
    </r>
  </si>
  <si>
    <r>
      <rPr>
        <sz val="10"/>
        <color rgb="FF000000"/>
        <rFont val="Noto Sans CJK SC"/>
        <family val="2"/>
      </rPr>
      <t xml:space="preserve">介護保険料率は</t>
    </r>
    <r>
      <rPr>
        <sz val="10"/>
        <color rgb="FF000000"/>
        <rFont val="Arial"/>
        <family val="0"/>
        <charset val="1"/>
      </rPr>
      <t xml:space="preserve">40</t>
    </r>
    <r>
      <rPr>
        <sz val="10"/>
        <color rgb="FF000000"/>
        <rFont val="Noto Sans CJK SC"/>
        <family val="2"/>
      </rPr>
      <t xml:space="preserve">歳〜</t>
    </r>
    <r>
      <rPr>
        <sz val="10"/>
        <color rgb="FF000000"/>
        <rFont val="Arial"/>
        <family val="0"/>
        <charset val="1"/>
      </rPr>
      <t xml:space="preserve">64</t>
    </r>
    <r>
      <rPr>
        <sz val="10"/>
        <color rgb="FF000000"/>
        <rFont val="Noto Sans CJK SC"/>
        <family val="2"/>
      </rPr>
      <t xml:space="preserve">歳の被保険者のみ徴収されます。</t>
    </r>
    <r>
      <rPr>
        <sz val="10"/>
        <color rgb="FF000000"/>
        <rFont val="Arial"/>
        <family val="0"/>
        <charset val="1"/>
      </rPr>
      <t xml:space="preserve">65</t>
    </r>
    <r>
      <rPr>
        <sz val="10"/>
        <color rgb="FF000000"/>
        <rFont val="Noto Sans CJK SC"/>
        <family val="2"/>
      </rPr>
      <t xml:space="preserve">歳以上は介護保険第</t>
    </r>
    <r>
      <rPr>
        <sz val="10"/>
        <color rgb="FF000000"/>
        <rFont val="Arial"/>
        <family val="0"/>
        <charset val="1"/>
      </rPr>
      <t xml:space="preserve">1</t>
    </r>
    <r>
      <rPr>
        <sz val="10"/>
        <color rgb="FF000000"/>
        <rFont val="Noto Sans CJK SC"/>
        <family val="2"/>
      </rPr>
      <t xml:space="preserve">号被保険者として別途市区町村に納付。</t>
    </r>
  </si>
  <si>
    <r>
      <rPr>
        <sz val="10"/>
        <color rgb="FF000000"/>
        <rFont val="Noto Sans CJK SC"/>
        <family val="2"/>
      </rPr>
      <t xml:space="preserve">厚生年金保険料率は</t>
    </r>
    <r>
      <rPr>
        <sz val="10"/>
        <color rgb="FF000000"/>
        <rFont val="Arial"/>
        <family val="0"/>
        <charset val="1"/>
      </rPr>
      <t xml:space="preserve">18.3%</t>
    </r>
    <r>
      <rPr>
        <sz val="10"/>
        <color rgb="FF000000"/>
        <rFont val="Noto Sans CJK SC"/>
        <family val="2"/>
      </rPr>
      <t xml:space="preserve">で固定</t>
    </r>
    <r>
      <rPr>
        <sz val="10"/>
        <color rgb="FF000000"/>
        <rFont val="Arial"/>
        <family val="0"/>
        <charset val="1"/>
      </rPr>
      <t xml:space="preserve">(</t>
    </r>
    <r>
      <rPr>
        <sz val="10"/>
        <color rgb="FF000000"/>
        <rFont val="Noto Sans CJK SC"/>
        <family val="2"/>
      </rPr>
      <t xml:space="preserve">平成</t>
    </r>
    <r>
      <rPr>
        <sz val="10"/>
        <color rgb="FF000000"/>
        <rFont val="Arial"/>
        <family val="0"/>
        <charset val="1"/>
      </rPr>
      <t xml:space="preserve">29</t>
    </r>
    <r>
      <rPr>
        <sz val="10"/>
        <color rgb="FF000000"/>
        <rFont val="Noto Sans CJK SC"/>
        <family val="2"/>
      </rPr>
      <t xml:space="preserve">年</t>
    </r>
    <r>
      <rPr>
        <sz val="10"/>
        <color rgb="FF000000"/>
        <rFont val="Arial"/>
        <family val="0"/>
        <charset val="1"/>
      </rPr>
      <t xml:space="preserve">9</t>
    </r>
    <r>
      <rPr>
        <sz val="10"/>
        <color rgb="FF000000"/>
        <rFont val="Noto Sans CJK SC"/>
        <family val="2"/>
      </rPr>
      <t xml:space="preserve">月以降</t>
    </r>
    <r>
      <rPr>
        <sz val="10"/>
        <color rgb="FF000000"/>
        <rFont val="Arial"/>
        <family val="0"/>
        <charset val="1"/>
      </rPr>
      <t xml:space="preserve">)</t>
    </r>
    <r>
      <rPr>
        <sz val="10"/>
        <color rgb="FF000000"/>
        <rFont val="Noto Sans CJK SC"/>
        <family val="2"/>
      </rPr>
      <t xml:space="preserve">。</t>
    </r>
  </si>
  <si>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月から新設の子ども・子育て支援金</t>
    </r>
    <r>
      <rPr>
        <sz val="10"/>
        <color rgb="FF000000"/>
        <rFont val="Arial"/>
        <family val="0"/>
        <charset val="1"/>
      </rPr>
      <t xml:space="preserve">(0.23%)</t>
    </r>
    <r>
      <rPr>
        <sz val="10"/>
        <color rgb="FF000000"/>
        <rFont val="Noto Sans CJK SC"/>
        <family val="2"/>
      </rPr>
      <t xml:space="preserve">は、健康保険料に上乗せして徴収されます。育休中は健保料と同様に免除されます。</t>
    </r>
  </si>
  <si>
    <r>
      <rPr>
        <sz val="10"/>
        <color rgb="FF000000"/>
        <rFont val="Noto Sans CJK SC"/>
        <family val="2"/>
      </rPr>
      <t xml:space="preserve">「料率表」の本人負担合計は健保</t>
    </r>
    <r>
      <rPr>
        <sz val="10"/>
        <color rgb="FF000000"/>
        <rFont val="Arial"/>
        <family val="0"/>
        <charset val="1"/>
      </rPr>
      <t xml:space="preserve">+</t>
    </r>
    <r>
      <rPr>
        <sz val="10"/>
        <color rgb="FF000000"/>
        <rFont val="Noto Sans CJK SC"/>
        <family val="2"/>
      </rPr>
      <t xml:space="preserve">介護</t>
    </r>
    <r>
      <rPr>
        <sz val="10"/>
        <color rgb="FF000000"/>
        <rFont val="Arial"/>
        <family val="0"/>
        <charset val="1"/>
      </rPr>
      <t xml:space="preserve">+</t>
    </r>
    <r>
      <rPr>
        <sz val="10"/>
        <color rgb="FF000000"/>
        <rFont val="Noto Sans CJK SC"/>
        <family val="2"/>
      </rPr>
      <t xml:space="preserve">厚年</t>
    </r>
    <r>
      <rPr>
        <sz val="10"/>
        <color rgb="FF000000"/>
        <rFont val="Arial"/>
        <family val="0"/>
        <charset val="1"/>
      </rPr>
      <t xml:space="preserve">+</t>
    </r>
    <r>
      <rPr>
        <sz val="10"/>
        <color rgb="FF000000"/>
        <rFont val="Noto Sans CJK SC"/>
        <family val="2"/>
      </rPr>
      <t xml:space="preserve">支援金で計算しています。雇用保険料は別途必要</t>
    </r>
    <r>
      <rPr>
        <sz val="10"/>
        <color rgb="FF000000"/>
        <rFont val="Arial"/>
        <family val="0"/>
        <charset val="1"/>
      </rPr>
      <t xml:space="preserve">(</t>
    </r>
    <r>
      <rPr>
        <sz val="10"/>
        <color rgb="FF000000"/>
        <rFont val="Noto Sans CJK SC"/>
        <family val="2"/>
      </rPr>
      <t xml:space="preserve">育休中も免除対象外</t>
    </r>
    <r>
      <rPr>
        <sz val="10"/>
        <color rgb="FF000000"/>
        <rFont val="Arial"/>
        <family val="0"/>
        <charset val="1"/>
      </rPr>
      <t xml:space="preserve">)</t>
    </r>
    <r>
      <rPr>
        <sz val="10"/>
        <color rgb="FF000000"/>
        <rFont val="Noto Sans CJK SC"/>
        <family val="2"/>
      </rPr>
      <t xml:space="preserve">。</t>
    </r>
  </si>
  <si>
    <t xml:space="preserve">⑤ ご利用にあたって</t>
  </si>
  <si>
    <t xml:space="preserve">  免責事項</t>
  </si>
  <si>
    <t xml:space="preserve">● 「育休社会保険料免除 月またぎ判定シミュレーター」は情報提供のみを目的としたものであり、法律的・税務的・社会保険実務のアドバイスを提供するものではありません。個別の判定・申請は所轄の年金事務所・健康保険組合・社会保険労務士等にご相談ください。</t>
  </si>
  <si>
    <r>
      <rPr>
        <sz val="10"/>
        <color rgb="FF000000"/>
        <rFont val="Noto Sans CJK SC"/>
        <family val="2"/>
      </rPr>
      <t xml:space="preserve">● 加入先の保険者</t>
    </r>
    <r>
      <rPr>
        <sz val="10"/>
        <color rgb="FF000000"/>
        <rFont val="Arial"/>
        <family val="0"/>
        <charset val="1"/>
      </rPr>
      <t xml:space="preserve">(</t>
    </r>
    <r>
      <rPr>
        <sz val="10"/>
        <color rgb="FF000000"/>
        <rFont val="Noto Sans CJK SC"/>
        <family val="2"/>
      </rPr>
      <t xml:space="preserve">協会けんぽ</t>
    </r>
    <r>
      <rPr>
        <sz val="10"/>
        <color rgb="FF000000"/>
        <rFont val="Arial"/>
        <family val="0"/>
        <charset val="1"/>
      </rPr>
      <t xml:space="preserve">/</t>
    </r>
    <r>
      <rPr>
        <sz val="10"/>
        <color rgb="FF000000"/>
        <rFont val="Noto Sans CJK SC"/>
        <family val="2"/>
      </rPr>
      <t xml:space="preserve">健康保険組合</t>
    </r>
    <r>
      <rPr>
        <sz val="10"/>
        <color rgb="FF000000"/>
        <rFont val="Arial"/>
        <family val="0"/>
        <charset val="1"/>
      </rPr>
      <t xml:space="preserve">/</t>
    </r>
    <r>
      <rPr>
        <sz val="10"/>
        <color rgb="FF000000"/>
        <rFont val="Noto Sans CJK SC"/>
        <family val="2"/>
      </rPr>
      <t xml:space="preserve">共済組合</t>
    </r>
    <r>
      <rPr>
        <sz val="10"/>
        <color rgb="FF000000"/>
        <rFont val="Arial"/>
        <family val="0"/>
        <charset val="1"/>
      </rPr>
      <t xml:space="preserve">)</t>
    </r>
    <r>
      <rPr>
        <sz val="10"/>
        <color rgb="FF000000"/>
        <rFont val="Noto Sans CJK SC"/>
        <family val="2"/>
      </rPr>
      <t xml:space="preserve">により、保険料率・料率改定時期・賞与免除の連続</t>
    </r>
    <r>
      <rPr>
        <sz val="10"/>
        <color rgb="FF000000"/>
        <rFont val="Arial"/>
        <family val="0"/>
        <charset val="1"/>
      </rPr>
      <t xml:space="preserve">1</t>
    </r>
    <r>
      <rPr>
        <sz val="10"/>
        <color rgb="FF000000"/>
        <rFont val="Noto Sans CJK SC"/>
        <family val="2"/>
      </rPr>
      <t xml:space="preserve">か月超の判定方法等の取扱いが異なる場合があります。「育休社会保険料免除 月またぎ判定シミュレーター」は主に協会けんぽ</t>
    </r>
    <r>
      <rPr>
        <sz val="10"/>
        <color rgb="FF000000"/>
        <rFont val="Arial"/>
        <family val="0"/>
        <charset val="1"/>
      </rPr>
      <t xml:space="preserve">(</t>
    </r>
    <r>
      <rPr>
        <sz val="10"/>
        <color rgb="FF000000"/>
        <rFont val="Noto Sans CJK SC"/>
        <family val="2"/>
      </rPr>
      <t xml:space="preserve">東京都</t>
    </r>
    <r>
      <rPr>
        <sz val="10"/>
        <color rgb="FF000000"/>
        <rFont val="Arial"/>
        <family val="0"/>
        <charset val="1"/>
      </rPr>
      <t xml:space="preserve">)</t>
    </r>
    <r>
      <rPr>
        <sz val="10"/>
        <color rgb="FF000000"/>
        <rFont val="Noto Sans CJK SC"/>
        <family val="2"/>
      </rPr>
      <t xml:space="preserve">を想定した内容です。</t>
    </r>
  </si>
  <si>
    <t xml:space="preserve">● 免除額は標準報酬月額・標準賞与額に料率を乗じた概算値です。実際の保険料は健康保険・厚生年金保険の等級表により決定されます。</t>
  </si>
  <si>
    <r>
      <rPr>
        <sz val="10"/>
        <color rgb="FF000000"/>
        <rFont val="Noto Sans CJK SC"/>
        <family val="2"/>
      </rPr>
      <t xml:space="preserve">● 法令・保険料率・免除要件は改正される可能性があります。「育休社会保険料免除 月またぎ判定シミュレーター」は令和</t>
    </r>
    <r>
      <rPr>
        <sz val="10"/>
        <color rgb="FF000000"/>
        <rFont val="Arial"/>
        <family val="0"/>
        <charset val="1"/>
      </rPr>
      <t xml:space="preserve">8</t>
    </r>
    <r>
      <rPr>
        <sz val="10"/>
        <color rgb="FF000000"/>
        <rFont val="Noto Sans CJK SC"/>
        <family val="2"/>
      </rPr>
      <t xml:space="preserve">年度</t>
    </r>
    <r>
      <rPr>
        <sz val="10"/>
        <color rgb="FF000000"/>
        <rFont val="Arial"/>
        <family val="0"/>
        <charset val="1"/>
      </rPr>
      <t xml:space="preserve">(2026</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月時点</t>
    </r>
    <r>
      <rPr>
        <sz val="10"/>
        <color rgb="FF000000"/>
        <rFont val="Arial"/>
        <family val="0"/>
        <charset val="1"/>
      </rPr>
      <t xml:space="preserve">)</t>
    </r>
    <r>
      <rPr>
        <sz val="10"/>
        <color rgb="FF000000"/>
        <rFont val="Noto Sans CJK SC"/>
        <family val="2"/>
      </rPr>
      <t xml:space="preserve">の情報に基づきます。最新の情報は厚生労働省・日本年金機構・所轄の年金事務所で必ずご確認ください。</t>
    </r>
  </si>
  <si>
    <t xml:space="preserve">● 「育休社会保険料免除 月またぎ判定シミュレーター」の利用により生じたいかなる損害についても、作成者は一切の責任を負いかねます。</t>
  </si>
  <si>
    <r>
      <rPr>
        <b val="true"/>
        <sz val="11"/>
        <color rgb="FFFFFFFF"/>
        <rFont val="Noto Sans CJK SC"/>
        <family val="2"/>
      </rPr>
      <t xml:space="preserve">  令和</t>
    </r>
    <r>
      <rPr>
        <b val="true"/>
        <sz val="11"/>
        <color rgb="FFFFFFFF"/>
        <rFont val="Arial"/>
        <family val="0"/>
        <charset val="1"/>
      </rPr>
      <t xml:space="preserve">8</t>
    </r>
    <r>
      <rPr>
        <b val="true"/>
        <sz val="11"/>
        <color rgb="FFFFFFFF"/>
        <rFont val="Noto Sans CJK SC"/>
        <family val="2"/>
      </rPr>
      <t xml:space="preserve">年度の主な改正点</t>
    </r>
    <r>
      <rPr>
        <b val="true"/>
        <sz val="11"/>
        <color rgb="FFFFFFFF"/>
        <rFont val="Arial"/>
        <family val="0"/>
        <charset val="1"/>
      </rPr>
      <t xml:space="preserve">(</t>
    </r>
    <r>
      <rPr>
        <b val="true"/>
        <sz val="11"/>
        <color rgb="FFFFFFFF"/>
        <rFont val="Noto Sans CJK SC"/>
        <family val="2"/>
      </rPr>
      <t xml:space="preserve">「育休社会保険料免除 月またぎ判定シミュレーター」の対応状況</t>
    </r>
    <r>
      <rPr>
        <b val="true"/>
        <sz val="11"/>
        <color rgb="FFFFFFFF"/>
        <rFont val="Arial"/>
        <family val="0"/>
        <charset val="1"/>
      </rPr>
      <t xml:space="preserve">)</t>
    </r>
  </si>
  <si>
    <r>
      <rPr>
        <sz val="10"/>
        <color rgb="FF000000"/>
        <rFont val="Arial"/>
        <family val="0"/>
        <charset val="1"/>
      </rPr>
      <t xml:space="preserve">● 2022</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月改正</t>
    </r>
    <r>
      <rPr>
        <sz val="10"/>
        <color rgb="FF000000"/>
        <rFont val="Arial"/>
        <family val="0"/>
        <charset val="1"/>
      </rPr>
      <t xml:space="preserve">(</t>
    </r>
    <r>
      <rPr>
        <sz val="10"/>
        <color rgb="FF000000"/>
        <rFont val="Noto Sans CJK SC"/>
        <family val="2"/>
      </rPr>
      <t xml:space="preserve">現行ルール</t>
    </r>
    <r>
      <rPr>
        <sz val="10"/>
        <color rgb="FF000000"/>
        <rFont val="Arial"/>
        <family val="0"/>
        <charset val="1"/>
      </rPr>
      <t xml:space="preserve">) </t>
    </r>
    <r>
      <rPr>
        <sz val="10"/>
        <color rgb="FF000000"/>
        <rFont val="Noto Sans CJK SC"/>
        <family val="2"/>
      </rPr>
      <t xml:space="preserve">月額保険料の</t>
    </r>
    <r>
      <rPr>
        <sz val="10"/>
        <color rgb="FF000000"/>
        <rFont val="Arial"/>
        <family val="0"/>
        <charset val="1"/>
      </rPr>
      <t xml:space="preserve">14</t>
    </r>
    <r>
      <rPr>
        <sz val="10"/>
        <color rgb="FF000000"/>
        <rFont val="Noto Sans CJK SC"/>
        <family val="2"/>
      </rPr>
      <t xml:space="preserve">日ルール</t>
    </r>
    <r>
      <rPr>
        <sz val="10"/>
        <color rgb="FF000000"/>
        <rFont val="Arial"/>
        <family val="0"/>
        <charset val="1"/>
      </rPr>
      <t xml:space="preserve">: </t>
    </r>
    <r>
      <rPr>
        <sz val="10"/>
        <color rgb="FF000000"/>
        <rFont val="Noto Sans CJK SC"/>
        <family val="2"/>
      </rPr>
      <t xml:space="preserve">開始日と終了予定日翌日が同一月内で、同月内に</t>
    </r>
    <r>
      <rPr>
        <sz val="10"/>
        <color rgb="FF000000"/>
        <rFont val="Arial"/>
        <family val="0"/>
        <charset val="1"/>
      </rPr>
      <t xml:space="preserve">14</t>
    </r>
    <r>
      <rPr>
        <sz val="10"/>
        <color rgb="FF000000"/>
        <rFont val="Noto Sans CJK SC"/>
        <family val="2"/>
      </rPr>
      <t xml:space="preserve">日以上育休を取得した場合も月額保険料が免除されます。「育休社会保険料免除 月またぎ判定シミュレーター」に反映済み。</t>
    </r>
  </si>
  <si>
    <r>
      <rPr>
        <sz val="10"/>
        <color rgb="FF000000"/>
        <rFont val="Arial"/>
        <family val="0"/>
        <charset val="1"/>
      </rPr>
      <t xml:space="preserve">● 2022</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月改正</t>
    </r>
    <r>
      <rPr>
        <sz val="10"/>
        <color rgb="FF000000"/>
        <rFont val="Arial"/>
        <family val="0"/>
        <charset val="1"/>
      </rPr>
      <t xml:space="preserve">(</t>
    </r>
    <r>
      <rPr>
        <sz val="10"/>
        <color rgb="FF000000"/>
        <rFont val="Noto Sans CJK SC"/>
        <family val="2"/>
      </rPr>
      <t xml:space="preserve">現行ルール</t>
    </r>
    <r>
      <rPr>
        <sz val="10"/>
        <color rgb="FF000000"/>
        <rFont val="Arial"/>
        <family val="0"/>
        <charset val="1"/>
      </rPr>
      <t xml:space="preserve">) </t>
    </r>
    <r>
      <rPr>
        <sz val="10"/>
        <color rgb="FF000000"/>
        <rFont val="Noto Sans CJK SC"/>
        <family val="2"/>
      </rPr>
      <t xml:space="preserve">賞与保険料の連続</t>
    </r>
    <r>
      <rPr>
        <sz val="10"/>
        <color rgb="FF000000"/>
        <rFont val="Arial"/>
        <family val="0"/>
        <charset val="1"/>
      </rPr>
      <t xml:space="preserve">1</t>
    </r>
    <r>
      <rPr>
        <sz val="10"/>
        <color rgb="FF000000"/>
        <rFont val="Noto Sans CJK SC"/>
        <family val="2"/>
      </rPr>
      <t xml:space="preserve">か月超ルール</t>
    </r>
    <r>
      <rPr>
        <sz val="10"/>
        <color rgb="FF000000"/>
        <rFont val="Arial"/>
        <family val="0"/>
        <charset val="1"/>
      </rPr>
      <t xml:space="preserve">: </t>
    </r>
    <r>
      <rPr>
        <sz val="10"/>
        <color rgb="FF000000"/>
        <rFont val="Noto Sans CJK SC"/>
        <family val="2"/>
      </rPr>
      <t xml:space="preserve">賞与支給月末日を含む連続</t>
    </r>
    <r>
      <rPr>
        <sz val="10"/>
        <color rgb="FF000000"/>
        <rFont val="Arial"/>
        <family val="0"/>
        <charset val="1"/>
      </rPr>
      <t xml:space="preserve">1</t>
    </r>
    <r>
      <rPr>
        <sz val="10"/>
        <color rgb="FF000000"/>
        <rFont val="Noto Sans CJK SC"/>
        <family val="2"/>
      </rPr>
      <t xml:space="preserve">か月超の育休取得が必要。</t>
    </r>
    <r>
      <rPr>
        <sz val="10"/>
        <color rgb="FF000000"/>
        <rFont val="Arial"/>
        <family val="0"/>
        <charset val="1"/>
      </rPr>
      <t xml:space="preserve">1</t>
    </r>
    <r>
      <rPr>
        <sz val="10"/>
        <color rgb="FF000000"/>
        <rFont val="Noto Sans CJK SC"/>
        <family val="2"/>
      </rPr>
      <t xml:space="preserve">か月以下では免除されません。「育休社会保険料免除 月またぎ判定シミュレーター」に反映済み。</t>
    </r>
  </si>
  <si>
    <r>
      <rPr>
        <sz val="10"/>
        <color rgb="FF000000"/>
        <rFont val="Arial"/>
        <family val="0"/>
        <charset val="1"/>
      </rPr>
      <t xml:space="preserve">● 2025</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月新設 出生後休業支援給付金</t>
    </r>
    <r>
      <rPr>
        <sz val="10"/>
        <color rgb="FF000000"/>
        <rFont val="Arial"/>
        <family val="0"/>
        <charset val="1"/>
      </rPr>
      <t xml:space="preserve">: </t>
    </r>
    <r>
      <rPr>
        <sz val="10"/>
        <color rgb="FF000000"/>
        <rFont val="Noto Sans CJK SC"/>
        <family val="2"/>
      </rPr>
      <t xml:space="preserve">夫婦ともに</t>
    </r>
    <r>
      <rPr>
        <sz val="10"/>
        <color rgb="FF000000"/>
        <rFont val="Arial"/>
        <family val="0"/>
        <charset val="1"/>
      </rPr>
      <t xml:space="preserve">14</t>
    </r>
    <r>
      <rPr>
        <sz val="10"/>
        <color rgb="FF000000"/>
        <rFont val="Noto Sans CJK SC"/>
        <family val="2"/>
      </rPr>
      <t xml:space="preserve">日以上の育休取得で、最大</t>
    </r>
    <r>
      <rPr>
        <sz val="10"/>
        <color rgb="FF000000"/>
        <rFont val="Arial"/>
        <family val="0"/>
        <charset val="1"/>
      </rPr>
      <t xml:space="preserve">28</t>
    </r>
    <r>
      <rPr>
        <sz val="10"/>
        <color rgb="FF000000"/>
        <rFont val="Noto Sans CJK SC"/>
        <family val="2"/>
      </rPr>
      <t xml:space="preserve">日間、休業開始前賃金の</t>
    </r>
    <r>
      <rPr>
        <sz val="10"/>
        <color rgb="FF000000"/>
        <rFont val="Arial"/>
        <family val="0"/>
        <charset val="1"/>
      </rPr>
      <t xml:space="preserve">13%</t>
    </r>
    <r>
      <rPr>
        <sz val="10"/>
        <color rgb="FF000000"/>
        <rFont val="Noto Sans CJK SC"/>
        <family val="2"/>
      </rPr>
      <t xml:space="preserve">が育児休業給付金</t>
    </r>
    <r>
      <rPr>
        <sz val="10"/>
        <color rgb="FF000000"/>
        <rFont val="Arial"/>
        <family val="0"/>
        <charset val="1"/>
      </rPr>
      <t xml:space="preserve">(67%)</t>
    </r>
    <r>
      <rPr>
        <sz val="10"/>
        <color rgb="FF000000"/>
        <rFont val="Noto Sans CJK SC"/>
        <family val="2"/>
      </rPr>
      <t xml:space="preserve">に上乗せ。合計</t>
    </r>
    <r>
      <rPr>
        <sz val="10"/>
        <color rgb="FF000000"/>
        <rFont val="Arial"/>
        <family val="0"/>
        <charset val="1"/>
      </rPr>
      <t xml:space="preserve">80%</t>
    </r>
    <r>
      <rPr>
        <sz val="10"/>
        <color rgb="FF000000"/>
        <rFont val="Noto Sans CJK SC"/>
        <family val="2"/>
      </rPr>
      <t xml:space="preserve">給付・社会保険料免除・非課税により実質手取り</t>
    </r>
    <r>
      <rPr>
        <sz val="10"/>
        <color rgb="FF000000"/>
        <rFont val="Arial"/>
        <family val="0"/>
        <charset val="1"/>
      </rPr>
      <t xml:space="preserve">10</t>
    </r>
    <r>
      <rPr>
        <sz val="10"/>
        <color rgb="FF000000"/>
        <rFont val="Noto Sans CJK SC"/>
        <family val="2"/>
      </rPr>
      <t xml:space="preserve">割相当。「育休社会保険料免除 月またぎ判定シミュレーター」のルール解説に記載。</t>
    </r>
  </si>
  <si>
    <r>
      <rPr>
        <sz val="10"/>
        <color rgb="FF000000"/>
        <rFont val="Noto Sans CJK SC"/>
        <family val="2"/>
      </rPr>
      <t xml:space="preserve">● 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3</t>
    </r>
    <r>
      <rPr>
        <sz val="10"/>
        <color rgb="FF000000"/>
        <rFont val="Noto Sans CJK SC"/>
        <family val="2"/>
      </rPr>
      <t xml:space="preserve">月から 協会けんぽ健康保険料率</t>
    </r>
    <r>
      <rPr>
        <sz val="10"/>
        <color rgb="FF000000"/>
        <rFont val="Arial"/>
        <family val="0"/>
        <charset val="1"/>
      </rPr>
      <t xml:space="preserve">(</t>
    </r>
    <r>
      <rPr>
        <sz val="10"/>
        <color rgb="FF000000"/>
        <rFont val="Noto Sans CJK SC"/>
        <family val="2"/>
      </rPr>
      <t xml:space="preserve">東京</t>
    </r>
    <r>
      <rPr>
        <sz val="10"/>
        <color rgb="FF000000"/>
        <rFont val="Arial"/>
        <family val="0"/>
        <charset val="1"/>
      </rPr>
      <t xml:space="preserve">): 9.91%→9.85%(</t>
    </r>
    <r>
      <rPr>
        <sz val="10"/>
        <color rgb="FF000000"/>
        <rFont val="Noto Sans CJK SC"/>
        <family val="2"/>
      </rPr>
      <t xml:space="preserve">引下げ</t>
    </r>
    <r>
      <rPr>
        <sz val="10"/>
        <color rgb="FF000000"/>
        <rFont val="Arial"/>
        <family val="0"/>
        <charset val="1"/>
      </rPr>
      <t xml:space="preserve">)</t>
    </r>
    <r>
      <rPr>
        <sz val="10"/>
        <color rgb="FF000000"/>
        <rFont val="Noto Sans CJK SC"/>
        <family val="2"/>
      </rPr>
      <t xml:space="preserve">。「育休社会保険料免除 月またぎ判定シミュレーター」の料率表に反映済み。</t>
    </r>
  </si>
  <si>
    <r>
      <rPr>
        <sz val="10"/>
        <color rgb="FF000000"/>
        <rFont val="Noto Sans CJK SC"/>
        <family val="2"/>
      </rPr>
      <t xml:space="preserve">● 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3</t>
    </r>
    <r>
      <rPr>
        <sz val="10"/>
        <color rgb="FF000000"/>
        <rFont val="Noto Sans CJK SC"/>
        <family val="2"/>
      </rPr>
      <t xml:space="preserve">月から 介護保険料率</t>
    </r>
    <r>
      <rPr>
        <sz val="10"/>
        <color rgb="FF000000"/>
        <rFont val="Arial"/>
        <family val="0"/>
        <charset val="1"/>
      </rPr>
      <t xml:space="preserve">: 1.59%→1.62%(</t>
    </r>
    <r>
      <rPr>
        <sz val="10"/>
        <color rgb="FF000000"/>
        <rFont val="Noto Sans CJK SC"/>
        <family val="2"/>
      </rPr>
      <t xml:space="preserve">引上げ</t>
    </r>
    <r>
      <rPr>
        <sz val="10"/>
        <color rgb="FF000000"/>
        <rFont val="Arial"/>
        <family val="0"/>
        <charset val="1"/>
      </rPr>
      <t xml:space="preserve">)</t>
    </r>
    <r>
      <rPr>
        <sz val="10"/>
        <color rgb="FF000000"/>
        <rFont val="Noto Sans CJK SC"/>
        <family val="2"/>
      </rPr>
      <t xml:space="preserve">。「育休社会保険料免除 月またぎ判定シミュレーター」の料率表に反映済み。</t>
    </r>
  </si>
  <si>
    <r>
      <rPr>
        <sz val="10"/>
        <color rgb="FF000000"/>
        <rFont val="Noto Sans CJK SC"/>
        <family val="2"/>
      </rPr>
      <t xml:space="preserve">● 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月新設 子ども・子育て支援金</t>
    </r>
    <r>
      <rPr>
        <sz val="10"/>
        <color rgb="FF000000"/>
        <rFont val="Arial"/>
        <family val="0"/>
        <charset val="1"/>
      </rPr>
      <t xml:space="preserve">: </t>
    </r>
    <r>
      <rPr>
        <sz val="10"/>
        <color rgb="FF000000"/>
        <rFont val="Noto Sans CJK SC"/>
        <family val="2"/>
      </rPr>
      <t xml:space="preserve">被用者保険で</t>
    </r>
    <r>
      <rPr>
        <sz val="10"/>
        <color rgb="FF000000"/>
        <rFont val="Arial"/>
        <family val="0"/>
        <charset val="1"/>
      </rPr>
      <t xml:space="preserve">0.23%(</t>
    </r>
    <r>
      <rPr>
        <sz val="10"/>
        <color rgb="FF000000"/>
        <rFont val="Noto Sans CJK SC"/>
        <family val="2"/>
      </rPr>
      <t xml:space="preserve">労使折半</t>
    </r>
    <r>
      <rPr>
        <sz val="10"/>
        <color rgb="FF000000"/>
        <rFont val="Arial"/>
        <family val="0"/>
        <charset val="1"/>
      </rPr>
      <t xml:space="preserve">)</t>
    </r>
    <r>
      <rPr>
        <sz val="10"/>
        <color rgb="FF000000"/>
        <rFont val="Noto Sans CJK SC"/>
        <family val="2"/>
      </rPr>
      <t xml:space="preserve">。育休中は健康保険料と同様に免除対象。「育休社会保険料免除 月またぎ判定シミュレーター」の料率表に反映済み。</t>
    </r>
  </si>
  <si>
    <t xml:space="preserve">  今後の改正予定</t>
  </si>
  <si>
    <r>
      <rPr>
        <sz val="10"/>
        <color rgb="FF000000"/>
        <rFont val="Noto Sans CJK SC"/>
        <family val="2"/>
      </rPr>
      <t xml:space="preserve">● 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月施行予定</t>
    </r>
    <r>
      <rPr>
        <sz val="10"/>
        <color rgb="FF000000"/>
        <rFont val="Arial"/>
        <family val="0"/>
        <charset val="1"/>
      </rPr>
      <t xml:space="preserve">: </t>
    </r>
    <r>
      <rPr>
        <sz val="10"/>
        <color rgb="FF000000"/>
        <rFont val="Noto Sans CJK SC"/>
        <family val="2"/>
      </rPr>
      <t xml:space="preserve">国民年金第</t>
    </r>
    <r>
      <rPr>
        <sz val="10"/>
        <color rgb="FF000000"/>
        <rFont val="Arial"/>
        <family val="0"/>
        <charset val="1"/>
      </rPr>
      <t xml:space="preserve">1</t>
    </r>
    <r>
      <rPr>
        <sz val="10"/>
        <color rgb="FF000000"/>
        <rFont val="Noto Sans CJK SC"/>
        <family val="2"/>
      </rPr>
      <t xml:space="preserve">号被保険者の育児期間における保険料免除措置の創設</t>
    </r>
    <r>
      <rPr>
        <sz val="10"/>
        <color rgb="FF000000"/>
        <rFont val="Arial"/>
        <family val="0"/>
        <charset val="1"/>
      </rPr>
      <t xml:space="preserve">(</t>
    </r>
    <r>
      <rPr>
        <sz val="10"/>
        <color rgb="FF000000"/>
        <rFont val="Noto Sans CJK SC"/>
        <family val="2"/>
      </rPr>
      <t xml:space="preserve">自営業者等の育児期間中の国民年金保険料免除</t>
    </r>
    <r>
      <rPr>
        <sz val="10"/>
        <color rgb="FF000000"/>
        <rFont val="Arial"/>
        <family val="0"/>
        <charset val="1"/>
      </rPr>
      <t xml:space="preserve">)</t>
    </r>
    <r>
      <rPr>
        <sz val="10"/>
        <color rgb="FF000000"/>
        <rFont val="Noto Sans CJK SC"/>
        <family val="2"/>
      </rPr>
      <t xml:space="preserve">。現在パブリックコメント中。</t>
    </r>
  </si>
  <si>
    <r>
      <rPr>
        <sz val="10"/>
        <color rgb="FF000000"/>
        <rFont val="Noto Sans CJK SC"/>
        <family val="2"/>
      </rPr>
      <t xml:space="preserve">● 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6</t>
    </r>
    <r>
      <rPr>
        <sz val="10"/>
        <color rgb="FF000000"/>
        <rFont val="Noto Sans CJK SC"/>
        <family val="2"/>
      </rPr>
      <t xml:space="preserve">月から</t>
    </r>
    <r>
      <rPr>
        <sz val="10"/>
        <color rgb="FF000000"/>
        <rFont val="Arial"/>
        <family val="0"/>
        <charset val="1"/>
      </rPr>
      <t xml:space="preserve">3</t>
    </r>
    <r>
      <rPr>
        <sz val="10"/>
        <color rgb="FF000000"/>
        <rFont val="Noto Sans CJK SC"/>
        <family val="2"/>
      </rPr>
      <t xml:space="preserve">年以内</t>
    </r>
    <r>
      <rPr>
        <sz val="10"/>
        <color rgb="FF000000"/>
        <rFont val="Arial"/>
        <family val="0"/>
        <charset val="1"/>
      </rPr>
      <t xml:space="preserve">: </t>
    </r>
    <r>
      <rPr>
        <sz val="10"/>
        <color rgb="FF000000"/>
        <rFont val="Noto Sans CJK SC"/>
        <family val="2"/>
      </rPr>
      <t xml:space="preserve">短時間労働者の月額</t>
    </r>
    <r>
      <rPr>
        <sz val="10"/>
        <color rgb="FF000000"/>
        <rFont val="Arial"/>
        <family val="0"/>
        <charset val="1"/>
      </rPr>
      <t xml:space="preserve">88,000</t>
    </r>
    <r>
      <rPr>
        <sz val="10"/>
        <color rgb="FF000000"/>
        <rFont val="Noto Sans CJK SC"/>
        <family val="2"/>
      </rPr>
      <t xml:space="preserve">円要件</t>
    </r>
    <r>
      <rPr>
        <sz val="10"/>
        <color rgb="FF000000"/>
        <rFont val="Arial"/>
        <family val="0"/>
        <charset val="1"/>
      </rPr>
      <t xml:space="preserve">(106</t>
    </r>
    <r>
      <rPr>
        <sz val="10"/>
        <color rgb="FF000000"/>
        <rFont val="Noto Sans CJK SC"/>
        <family val="2"/>
      </rPr>
      <t xml:space="preserve">万円の壁</t>
    </r>
    <r>
      <rPr>
        <sz val="10"/>
        <color rgb="FF000000"/>
        <rFont val="Arial"/>
        <family val="0"/>
        <charset val="1"/>
      </rPr>
      <t xml:space="preserve">)</t>
    </r>
    <r>
      <rPr>
        <sz val="10"/>
        <color rgb="FF000000"/>
        <rFont val="Noto Sans CJK SC"/>
        <family val="2"/>
      </rPr>
      <t xml:space="preserve">撤廃。育休取得対象者の拡大に影響。</t>
    </r>
  </si>
  <si>
    <r>
      <rPr>
        <sz val="10"/>
        <color rgb="FF000000"/>
        <rFont val="Arial"/>
        <family val="0"/>
        <charset val="1"/>
      </rPr>
      <t xml:space="preserve">● 2027</t>
    </r>
    <r>
      <rPr>
        <sz val="10"/>
        <color rgb="FF000000"/>
        <rFont val="Noto Sans CJK SC"/>
        <family val="2"/>
      </rPr>
      <t xml:space="preserve">年</t>
    </r>
    <r>
      <rPr>
        <sz val="10"/>
        <color rgb="FF000000"/>
        <rFont val="Arial"/>
        <family val="0"/>
        <charset val="1"/>
      </rPr>
      <t xml:space="preserve">9</t>
    </r>
    <r>
      <rPr>
        <sz val="10"/>
        <color rgb="FF000000"/>
        <rFont val="Noto Sans CJK SC"/>
        <family val="2"/>
      </rPr>
      <t xml:space="preserve">月以降</t>
    </r>
    <r>
      <rPr>
        <sz val="10"/>
        <color rgb="FF000000"/>
        <rFont val="Arial"/>
        <family val="0"/>
        <charset val="1"/>
      </rPr>
      <t xml:space="preserve">: </t>
    </r>
    <r>
      <rPr>
        <sz val="10"/>
        <color rgb="FF000000"/>
        <rFont val="Noto Sans CJK SC"/>
        <family val="2"/>
      </rPr>
      <t xml:space="preserve">厚生年金 標準報酬月額の上限段階的引上げ</t>
    </r>
    <r>
      <rPr>
        <sz val="10"/>
        <color rgb="FF000000"/>
        <rFont val="Arial"/>
        <family val="0"/>
        <charset val="1"/>
      </rPr>
      <t xml:space="preserve">(65</t>
    </r>
    <r>
      <rPr>
        <sz val="10"/>
        <color rgb="FF000000"/>
        <rFont val="Noto Sans CJK SC"/>
        <family val="2"/>
      </rPr>
      <t xml:space="preserve">万円→</t>
    </r>
    <r>
      <rPr>
        <sz val="10"/>
        <color rgb="FF000000"/>
        <rFont val="Arial"/>
        <family val="0"/>
        <charset val="1"/>
      </rPr>
      <t xml:space="preserve">68</t>
    </r>
    <r>
      <rPr>
        <sz val="10"/>
        <color rgb="FF000000"/>
        <rFont val="Noto Sans CJK SC"/>
        <family val="2"/>
      </rPr>
      <t xml:space="preserve">万円→</t>
    </r>
    <r>
      <rPr>
        <sz val="10"/>
        <color rgb="FF000000"/>
        <rFont val="Arial"/>
        <family val="0"/>
        <charset val="1"/>
      </rPr>
      <t xml:space="preserve">71</t>
    </r>
    <r>
      <rPr>
        <sz val="10"/>
        <color rgb="FF000000"/>
        <rFont val="Noto Sans CJK SC"/>
        <family val="2"/>
      </rPr>
      <t xml:space="preserve">万円→</t>
    </r>
    <r>
      <rPr>
        <sz val="10"/>
        <color rgb="FF000000"/>
        <rFont val="Arial"/>
        <family val="0"/>
        <charset val="1"/>
      </rPr>
      <t xml:space="preserve">75</t>
    </r>
    <r>
      <rPr>
        <sz val="10"/>
        <color rgb="FF000000"/>
        <rFont val="Noto Sans CJK SC"/>
        <family val="2"/>
      </rPr>
      <t xml:space="preserve">万円</t>
    </r>
    <r>
      <rPr>
        <sz val="10"/>
        <color rgb="FF000000"/>
        <rFont val="Arial"/>
        <family val="0"/>
        <charset val="1"/>
      </rPr>
      <t xml:space="preserve">)</t>
    </r>
    <r>
      <rPr>
        <sz val="10"/>
        <color rgb="FF000000"/>
        <rFont val="Noto Sans CJK SC"/>
        <family val="2"/>
      </rPr>
      <t xml:space="preserve">。標準報酬月額の高い育休取得者の免除額に影響。</t>
    </r>
  </si>
  <si>
    <r>
      <rPr>
        <b val="true"/>
        <sz val="11"/>
        <color rgb="FFFFFFFF"/>
        <rFont val="Noto Sans CJK SC"/>
        <family val="2"/>
      </rPr>
      <t xml:space="preserve">  参考資料</t>
    </r>
    <r>
      <rPr>
        <b val="true"/>
        <sz val="11"/>
        <color rgb="FFFFFFFF"/>
        <rFont val="Arial"/>
        <family val="0"/>
        <charset val="1"/>
      </rPr>
      <t xml:space="preserve">(</t>
    </r>
    <r>
      <rPr>
        <b val="true"/>
        <sz val="11"/>
        <color rgb="FFFFFFFF"/>
        <rFont val="Noto Sans CJK SC"/>
        <family val="2"/>
      </rPr>
      <t xml:space="preserve">公式情報源</t>
    </r>
    <r>
      <rPr>
        <b val="true"/>
        <sz val="11"/>
        <color rgb="FFFFFFFF"/>
        <rFont val="Arial"/>
        <family val="0"/>
        <charset val="1"/>
      </rPr>
      <t xml:space="preserve">)</t>
    </r>
  </si>
  <si>
    <r>
      <rPr>
        <sz val="10"/>
        <color rgb="FF000000"/>
        <rFont val="Noto Sans CJK SC"/>
        <family val="2"/>
      </rPr>
      <t xml:space="preserve">・ 日本年金機構『令和</t>
    </r>
    <r>
      <rPr>
        <sz val="10"/>
        <color rgb="FF000000"/>
        <rFont val="Arial"/>
        <family val="0"/>
        <charset val="1"/>
      </rPr>
      <t xml:space="preserve">4</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月から育児休業等期間中における社会保険料の免除要件が改正されました』</t>
    </r>
  </si>
  <si>
    <r>
      <rPr>
        <sz val="10"/>
        <color rgb="FF000000"/>
        <rFont val="Noto Sans CJK SC"/>
        <family val="2"/>
      </rPr>
      <t xml:space="preserve">・ 厚生労働省『育児休業等中の保険料の免除要件の見直しに関する</t>
    </r>
    <r>
      <rPr>
        <sz val="10"/>
        <color rgb="FF000000"/>
        <rFont val="Arial"/>
        <family val="0"/>
        <charset val="1"/>
      </rPr>
      <t xml:space="preserve">Q&amp;A</t>
    </r>
    <r>
      <rPr>
        <sz val="10"/>
        <color rgb="FF000000"/>
        <rFont val="Noto Sans CJK SC"/>
        <family val="2"/>
      </rPr>
      <t xml:space="preserve">』</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4</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月発行</t>
    </r>
    <r>
      <rPr>
        <sz val="10"/>
        <color rgb="FF000000"/>
        <rFont val="Arial"/>
        <family val="0"/>
        <charset val="1"/>
      </rPr>
      <t xml:space="preserve">)</t>
    </r>
  </si>
  <si>
    <r>
      <rPr>
        <sz val="10"/>
        <color rgb="FF000000"/>
        <rFont val="Noto Sans CJK SC"/>
        <family val="2"/>
      </rPr>
      <t xml:space="preserve">・ 全国健康保険協会</t>
    </r>
    <r>
      <rPr>
        <sz val="10"/>
        <color rgb="FF000000"/>
        <rFont val="Arial"/>
        <family val="0"/>
        <charset val="1"/>
      </rPr>
      <t xml:space="preserve">(</t>
    </r>
    <r>
      <rPr>
        <sz val="10"/>
        <color rgb="FF000000"/>
        <rFont val="Noto Sans CJK SC"/>
        <family val="2"/>
      </rPr>
      <t xml:space="preserve">協会けんぽ</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年度保険料額表</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3</t>
    </r>
    <r>
      <rPr>
        <sz val="10"/>
        <color rgb="FF000000"/>
        <rFont val="Noto Sans CJK SC"/>
        <family val="2"/>
      </rPr>
      <t xml:space="preserve">月分から</t>
    </r>
    <r>
      <rPr>
        <sz val="10"/>
        <color rgb="FF000000"/>
        <rFont val="Arial"/>
        <family val="0"/>
        <charset val="1"/>
      </rPr>
      <t xml:space="preserve">)</t>
    </r>
    <r>
      <rPr>
        <sz val="10"/>
        <color rgb="FF000000"/>
        <rFont val="Noto Sans CJK SC"/>
        <family val="2"/>
      </rPr>
      <t xml:space="preserve">』</t>
    </r>
  </si>
  <si>
    <t xml:space="preserve">・ 厚生労働省『育児休業給付について』</t>
  </si>
  <si>
    <r>
      <rPr>
        <sz val="10"/>
        <color rgb="FF000000"/>
        <rFont val="Noto Sans CJK SC"/>
        <family val="2"/>
      </rPr>
      <t xml:space="preserve">・ 厚生労働省『令和</t>
    </r>
    <r>
      <rPr>
        <sz val="10"/>
        <color rgb="FF000000"/>
        <rFont val="Arial"/>
        <family val="0"/>
        <charset val="1"/>
      </rPr>
      <t xml:space="preserve">6</t>
    </r>
    <r>
      <rPr>
        <sz val="10"/>
        <color rgb="FF000000"/>
        <rFont val="Noto Sans CJK SC"/>
        <family val="2"/>
      </rPr>
      <t xml:space="preserve">年雇用保険制度改正</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7</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t>
    </r>
    <r>
      <rPr>
        <sz val="10"/>
        <color rgb="FF000000"/>
        <rFont val="Arial"/>
        <family val="0"/>
        <charset val="1"/>
      </rPr>
      <t xml:space="preserve">1</t>
    </r>
    <r>
      <rPr>
        <sz val="10"/>
        <color rgb="FF000000"/>
        <rFont val="Noto Sans CJK SC"/>
        <family val="2"/>
      </rPr>
      <t xml:space="preserve">日施行分</t>
    </r>
    <r>
      <rPr>
        <sz val="10"/>
        <color rgb="FF000000"/>
        <rFont val="Arial"/>
        <family val="0"/>
        <charset val="1"/>
      </rPr>
      <t xml:space="preserve">)</t>
    </r>
    <r>
      <rPr>
        <sz val="10"/>
        <color rgb="FF000000"/>
        <rFont val="Noto Sans CJK SC"/>
        <family val="2"/>
      </rPr>
      <t xml:space="preserve">について』</t>
    </r>
    <r>
      <rPr>
        <sz val="10"/>
        <color rgb="FF000000"/>
        <rFont val="Arial"/>
        <family val="0"/>
        <charset val="1"/>
      </rPr>
      <t xml:space="preserve">(</t>
    </r>
    <r>
      <rPr>
        <sz val="10"/>
        <color rgb="FF000000"/>
        <rFont val="Noto Sans CJK SC"/>
        <family val="2"/>
      </rPr>
      <t xml:space="preserve">出生後休業支援給付金</t>
    </r>
    <r>
      <rPr>
        <sz val="10"/>
        <color rgb="FF000000"/>
        <rFont val="Arial"/>
        <family val="0"/>
        <charset val="1"/>
      </rPr>
      <t xml:space="preserve">)</t>
    </r>
  </si>
  <si>
    <r>
      <rPr>
        <sz val="10"/>
        <color rgb="FF000000"/>
        <rFont val="Noto Sans CJK SC"/>
        <family val="2"/>
      </rPr>
      <t xml:space="preserve">・ </t>
    </r>
    <r>
      <rPr>
        <sz val="10"/>
        <color rgb="FF000000"/>
        <rFont val="Arial"/>
        <family val="0"/>
        <charset val="1"/>
      </rPr>
      <t xml:space="preserve">e-Gov </t>
    </r>
    <r>
      <rPr>
        <sz val="10"/>
        <color rgb="FF000000"/>
        <rFont val="Noto Sans CJK SC"/>
        <family val="2"/>
      </rPr>
      <t xml:space="preserve">法令検索 健康保険法第</t>
    </r>
    <r>
      <rPr>
        <sz val="10"/>
        <color rgb="FF000000"/>
        <rFont val="Arial"/>
        <family val="0"/>
        <charset val="1"/>
      </rPr>
      <t xml:space="preserve">159</t>
    </r>
    <r>
      <rPr>
        <sz val="10"/>
        <color rgb="FF000000"/>
        <rFont val="Noto Sans CJK SC"/>
        <family val="2"/>
      </rPr>
      <t xml:space="preserve">条 </t>
    </r>
    <r>
      <rPr>
        <sz val="10"/>
        <color rgb="FF000000"/>
        <rFont val="Arial"/>
        <family val="0"/>
        <charset val="1"/>
      </rPr>
      <t xml:space="preserve">/ </t>
    </r>
    <r>
      <rPr>
        <sz val="10"/>
        <color rgb="FF000000"/>
        <rFont val="Noto Sans CJK SC"/>
        <family val="2"/>
      </rPr>
      <t xml:space="preserve">厚生年金保険法第</t>
    </r>
    <r>
      <rPr>
        <sz val="10"/>
        <color rgb="FF000000"/>
        <rFont val="Arial"/>
        <family val="0"/>
        <charset val="1"/>
      </rPr>
      <t xml:space="preserve">81</t>
    </r>
    <r>
      <rPr>
        <sz val="10"/>
        <color rgb="FF000000"/>
        <rFont val="Noto Sans CJK SC"/>
        <family val="2"/>
      </rPr>
      <t xml:space="preserve">条の</t>
    </r>
    <r>
      <rPr>
        <sz val="10"/>
        <color rgb="FF000000"/>
        <rFont val="Arial"/>
        <family val="0"/>
        <charset val="1"/>
      </rPr>
      <t xml:space="preserve">2</t>
    </r>
  </si>
  <si>
    <r>
      <rPr>
        <sz val="10"/>
        <color rgb="FF000000"/>
        <rFont val="Noto Sans CJK SC"/>
        <family val="2"/>
      </rPr>
      <t xml:space="preserve">・ </t>
    </r>
    <r>
      <rPr>
        <sz val="10"/>
        <color rgb="FF000000"/>
        <rFont val="Arial"/>
        <family val="0"/>
        <charset val="1"/>
      </rPr>
      <t xml:space="preserve">e-Gov </t>
    </r>
    <r>
      <rPr>
        <sz val="10"/>
        <color rgb="FF000000"/>
        <rFont val="Noto Sans CJK SC"/>
        <family val="2"/>
      </rPr>
      <t xml:space="preserve">法令検索 民法第</t>
    </r>
    <r>
      <rPr>
        <sz val="10"/>
        <color rgb="FF000000"/>
        <rFont val="Arial"/>
        <family val="0"/>
        <charset val="1"/>
      </rPr>
      <t xml:space="preserve">143</t>
    </r>
    <r>
      <rPr>
        <sz val="10"/>
        <color rgb="FF000000"/>
        <rFont val="Noto Sans CJK SC"/>
        <family val="2"/>
      </rPr>
      <t xml:space="preserve">条</t>
    </r>
    <r>
      <rPr>
        <sz val="10"/>
        <color rgb="FF000000"/>
        <rFont val="Arial"/>
        <family val="0"/>
        <charset val="1"/>
      </rPr>
      <t xml:space="preserve">(</t>
    </r>
    <r>
      <rPr>
        <sz val="10"/>
        <color rgb="FF000000"/>
        <rFont val="Noto Sans CJK SC"/>
        <family val="2"/>
      </rPr>
      <t xml:space="preserve">暦による期間の計算</t>
    </r>
    <r>
      <rPr>
        <sz val="10"/>
        <color rgb="FF000000"/>
        <rFont val="Arial"/>
        <family val="0"/>
        <charset val="1"/>
      </rPr>
      <t xml:space="preserve">)</t>
    </r>
  </si>
  <si>
    <t xml:space="preserve">  改訂履歴</t>
  </si>
  <si>
    <r>
      <rPr>
        <sz val="10"/>
        <color rgb="FF000000"/>
        <rFont val="Arial"/>
        <family val="0"/>
        <charset val="1"/>
      </rPr>
      <t xml:space="preserve">2026</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  初版作成 </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年度料率対応・出生後休業支援給付金対応・子ども子育て支援金対応</t>
    </r>
    <r>
      <rPr>
        <sz val="10"/>
        <color rgb="FF000000"/>
        <rFont val="Arial"/>
        <family val="0"/>
        <charset val="1"/>
      </rPr>
      <t xml:space="preserve">)</t>
    </r>
  </si>
</sst>
</file>

<file path=xl/styles.xml><?xml version="1.0" encoding="utf-8"?>
<styleSheet xmlns="http://schemas.openxmlformats.org/spreadsheetml/2006/main">
  <numFmts count="6">
    <numFmt numFmtId="164" formatCode="General"/>
    <numFmt numFmtId="165" formatCode="yyyy/mm/dd"/>
    <numFmt numFmtId="166" formatCode="#,##0"/>
    <numFmt numFmtId="167" formatCode="0\日"/>
    <numFmt numFmtId="168" formatCode="#,##0\円;;\-"/>
    <numFmt numFmtId="169" formatCode="0.000%"/>
  </numFmts>
  <fonts count="31">
    <font>
      <sz val="11"/>
      <color theme="1"/>
      <name val="Calibri"/>
      <family val="2"/>
      <charset val="1"/>
    </font>
    <font>
      <sz val="10"/>
      <name val="Arial"/>
      <family val="0"/>
    </font>
    <font>
      <sz val="10"/>
      <name val="Arial"/>
      <family val="0"/>
    </font>
    <font>
      <sz val="10"/>
      <name val="Arial"/>
      <family val="0"/>
    </font>
    <font>
      <b val="true"/>
      <sz val="16"/>
      <color rgb="FFFFFFFF"/>
      <name val="Noto Sans CJK SC"/>
      <family val="2"/>
    </font>
    <font>
      <i val="true"/>
      <sz val="10"/>
      <color rgb="FF595959"/>
      <name val="Noto Sans CJK SC"/>
      <family val="2"/>
    </font>
    <font>
      <i val="true"/>
      <sz val="10"/>
      <color rgb="FF595959"/>
      <name val="Arial"/>
      <family val="0"/>
      <charset val="1"/>
    </font>
    <font>
      <b val="true"/>
      <sz val="11"/>
      <color rgb="FFFFFFFF"/>
      <name val="Noto Sans CJK SC"/>
      <family val="2"/>
    </font>
    <font>
      <b val="true"/>
      <sz val="11"/>
      <color rgb="FF1F3864"/>
      <name val="Arial"/>
      <family val="0"/>
      <charset val="1"/>
    </font>
    <font>
      <sz val="10"/>
      <color rgb="FF000000"/>
      <name val="Noto Sans CJK SC"/>
      <family val="2"/>
    </font>
    <font>
      <sz val="10"/>
      <color rgb="FF000000"/>
      <name val="Arial"/>
      <family val="0"/>
      <charset val="1"/>
    </font>
    <font>
      <b val="true"/>
      <sz val="11"/>
      <color rgb="FFFFFFFF"/>
      <name val="Arial"/>
      <family val="0"/>
      <charset val="1"/>
    </font>
    <font>
      <b val="true"/>
      <sz val="10"/>
      <color rgb="FF000000"/>
      <name val="Noto Sans CJK SC"/>
      <family val="2"/>
    </font>
    <font>
      <b val="true"/>
      <sz val="10"/>
      <color rgb="FF000000"/>
      <name val="Arial"/>
      <family val="0"/>
      <charset val="1"/>
    </font>
    <font>
      <b val="true"/>
      <sz val="10"/>
      <color rgb="FF1F3864"/>
      <name val="Arial"/>
      <family val="0"/>
      <charset val="1"/>
    </font>
    <font>
      <sz val="9"/>
      <color rgb="FF595959"/>
      <name val="Noto Sans CJK SC"/>
      <family val="2"/>
    </font>
    <font>
      <sz val="9"/>
      <color rgb="FF595959"/>
      <name val="Arial"/>
      <family val="0"/>
      <charset val="1"/>
    </font>
    <font>
      <b val="true"/>
      <sz val="14"/>
      <color rgb="FFFFFFFF"/>
      <name val="Noto Sans CJK SC"/>
      <family val="2"/>
    </font>
    <font>
      <b val="true"/>
      <sz val="11"/>
      <color rgb="FF0000FF"/>
      <name val="Arial"/>
      <family val="0"/>
      <charset val="1"/>
    </font>
    <font>
      <i val="true"/>
      <sz val="9"/>
      <color rgb="FF595959"/>
      <name val="Noto Sans CJK SC"/>
      <family val="2"/>
    </font>
    <font>
      <i val="true"/>
      <sz val="9"/>
      <color rgb="FF595959"/>
      <name val="Arial"/>
      <family val="0"/>
      <charset val="1"/>
    </font>
    <font>
      <b val="true"/>
      <sz val="11"/>
      <color rgb="FF0000FF"/>
      <name val="Noto Sans CJK SC"/>
      <family val="2"/>
    </font>
    <font>
      <b val="true"/>
      <sz val="11"/>
      <color rgb="FF000000"/>
      <name val="Arial"/>
      <family val="0"/>
      <charset val="1"/>
    </font>
    <font>
      <b val="true"/>
      <sz val="10"/>
      <color rgb="FF1F3864"/>
      <name val="Noto Sans CJK SC"/>
      <family val="2"/>
    </font>
    <font>
      <b val="true"/>
      <sz val="10"/>
      <name val="Arial"/>
      <family val="0"/>
      <charset val="1"/>
    </font>
    <font>
      <b val="true"/>
      <sz val="11"/>
      <name val="Arial"/>
      <family val="0"/>
      <charset val="1"/>
    </font>
    <font>
      <b val="true"/>
      <sz val="12"/>
      <color rgb="FF04342C"/>
      <name val="Arial"/>
      <family val="0"/>
      <charset val="1"/>
    </font>
    <font>
      <b val="true"/>
      <sz val="12"/>
      <name val="Noto Sans CJK SC"/>
      <family val="2"/>
    </font>
    <font>
      <b val="true"/>
      <sz val="14"/>
      <color rgb="FF04342C"/>
      <name val="Arial"/>
      <family val="0"/>
      <charset val="1"/>
    </font>
    <font>
      <b val="true"/>
      <sz val="14"/>
      <color rgb="FFFFFFFF"/>
      <name val="Arial"/>
      <family val="0"/>
      <charset val="1"/>
    </font>
    <font>
      <sz val="10"/>
      <name val="Arial"/>
      <family val="0"/>
      <charset val="1"/>
    </font>
  </fonts>
  <fills count="11">
    <fill>
      <patternFill patternType="none"/>
    </fill>
    <fill>
      <patternFill patternType="gray125"/>
    </fill>
    <fill>
      <patternFill patternType="solid">
        <fgColor rgb="FF1F3864"/>
        <bgColor rgb="FF333333"/>
      </patternFill>
    </fill>
    <fill>
      <patternFill patternType="solid">
        <fgColor rgb="FF2E75B6"/>
        <bgColor rgb="FF0066CC"/>
      </patternFill>
    </fill>
    <fill>
      <patternFill patternType="solid">
        <fgColor rgb="FFD9E6F4"/>
        <bgColor rgb="FFE2EFDA"/>
      </patternFill>
    </fill>
    <fill>
      <patternFill patternType="solid">
        <fgColor rgb="FFFFF2CC"/>
        <bgColor rgb="FFFCE4D6"/>
      </patternFill>
    </fill>
    <fill>
      <patternFill patternType="solid">
        <fgColor rgb="FFF2F2F2"/>
        <bgColor rgb="FFE2EFDA"/>
      </patternFill>
    </fill>
    <fill>
      <patternFill patternType="solid">
        <fgColor rgb="FFE2EFDA"/>
        <bgColor rgb="FFF2F2F2"/>
      </patternFill>
    </fill>
    <fill>
      <patternFill patternType="solid">
        <fgColor rgb="FFB85450"/>
        <bgColor rgb="FF993366"/>
      </patternFill>
    </fill>
    <fill>
      <patternFill patternType="solid">
        <fgColor rgb="FFFCE4D6"/>
        <bgColor rgb="FFFCE4EC"/>
      </patternFill>
    </fill>
    <fill>
      <patternFill patternType="solid">
        <fgColor rgb="FFFCE4EC"/>
        <bgColor rgb="FFFCE4D6"/>
      </patternFill>
    </fill>
  </fills>
  <borders count="5">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 diagonalUp="false" diagonalDown="false">
      <left style="thin">
        <color rgb="FFBFBFBF"/>
      </left>
      <right/>
      <top style="thin">
        <color rgb="FFBFBFBF"/>
      </top>
      <bottom style="thin">
        <color rgb="FFBFBFBF"/>
      </bottom>
      <diagonal/>
    </border>
    <border diagonalUp="false" diagonalDown="false">
      <left style="medium">
        <color rgb="FF1F3864"/>
      </left>
      <right/>
      <top style="medium">
        <color rgb="FF1F3864"/>
      </top>
      <bottom style="medium">
        <color rgb="FF1F3864"/>
      </bottom>
      <diagonal/>
    </border>
    <border diagonalUp="false" diagonalDown="false">
      <left style="medium">
        <color rgb="FF1F3864"/>
      </left>
      <right style="medium">
        <color rgb="FF1F3864"/>
      </right>
      <top style="medium">
        <color rgb="FF1F3864"/>
      </top>
      <bottom style="medium">
        <color rgb="FF1F3864"/>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1" shrinkToFit="false"/>
      <protection locked="true" hidden="false"/>
    </xf>
    <xf numFmtId="164" fontId="5" fillId="0" borderId="0" xfId="0" applyFont="true" applyBorder="true" applyAlignment="true" applyProtection="false">
      <alignment horizontal="left" vertical="center" textRotation="0" wrapText="false" indent="1" shrinkToFit="false"/>
      <protection locked="true" hidden="false"/>
    </xf>
    <xf numFmtId="164" fontId="7" fillId="3" borderId="0" xfId="0" applyFont="true" applyBorder="true" applyAlignment="true" applyProtection="false">
      <alignment horizontal="left" vertical="center" textRotation="0" wrapText="false" indent="1" shrinkToFit="false"/>
      <protection locked="true" hidden="false"/>
    </xf>
    <xf numFmtId="164" fontId="8" fillId="4" borderId="1" xfId="0" applyFont="true" applyBorder="true" applyAlignment="true" applyProtection="false">
      <alignment horizontal="center" vertical="center" textRotation="0" wrapText="false" indent="0" shrinkToFit="false"/>
      <protection locked="true" hidden="false"/>
    </xf>
    <xf numFmtId="164" fontId="9" fillId="4" borderId="2" xfId="0" applyFont="true" applyBorder="true" applyAlignment="true" applyProtection="false">
      <alignment horizontal="left" vertical="center" textRotation="0" wrapText="true" indent="1" shrinkToFit="false"/>
      <protection locked="true" hidden="false"/>
    </xf>
    <xf numFmtId="164" fontId="10" fillId="4" borderId="2" xfId="0" applyFont="true" applyBorder="true" applyAlignment="true" applyProtection="false">
      <alignment horizontal="left" vertical="center" textRotation="0" wrapText="true" indent="1" shrinkToFit="false"/>
      <protection locked="true" hidden="false"/>
    </xf>
    <xf numFmtId="164" fontId="12" fillId="4" borderId="1" xfId="0" applyFont="true" applyBorder="true" applyAlignment="true" applyProtection="false">
      <alignment horizontal="center" vertical="center" textRotation="0" wrapText="true" indent="0" shrinkToFit="false"/>
      <protection locked="true" hidden="false"/>
    </xf>
    <xf numFmtId="164" fontId="12" fillId="5" borderId="1" xfId="0" applyFont="true" applyBorder="true" applyAlignment="true" applyProtection="false">
      <alignment horizontal="center" vertical="center" textRotation="0" wrapText="true" indent="0" shrinkToFit="false"/>
      <protection locked="true" hidden="false"/>
    </xf>
    <xf numFmtId="164" fontId="9" fillId="5" borderId="2" xfId="0" applyFont="true" applyBorder="true" applyAlignment="true" applyProtection="false">
      <alignment horizontal="left" vertical="center" textRotation="0" wrapText="true" indent="1"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left" vertical="center" textRotation="0" wrapText="true" indent="1" shrinkToFit="false"/>
      <protection locked="true" hidden="false"/>
    </xf>
    <xf numFmtId="164" fontId="15" fillId="0" borderId="2" xfId="0" applyFont="true" applyBorder="true" applyAlignment="true" applyProtection="false">
      <alignment horizontal="left" vertical="center" textRotation="0" wrapText="true" indent="1" shrinkToFit="false"/>
      <protection locked="true" hidden="false"/>
    </xf>
    <xf numFmtId="164" fontId="13" fillId="0" borderId="1" xfId="0" applyFont="true" applyBorder="true" applyAlignment="true" applyProtection="false">
      <alignment horizontal="left" vertical="center" textRotation="0" wrapText="true" indent="1" shrinkToFit="false"/>
      <protection locked="true" hidden="false"/>
    </xf>
    <xf numFmtId="164" fontId="17" fillId="2" borderId="0" xfId="0" applyFont="true" applyBorder="true" applyAlignment="true" applyProtection="false">
      <alignment horizontal="left" vertical="center" textRotation="0" wrapText="false" indent="1" shrinkToFit="false"/>
      <protection locked="true" hidden="false"/>
    </xf>
    <xf numFmtId="164" fontId="12" fillId="6" borderId="1" xfId="0" applyFont="true" applyBorder="true" applyAlignment="true" applyProtection="false">
      <alignment horizontal="center" vertical="center" textRotation="0" wrapText="true" indent="0" shrinkToFit="false"/>
      <protection locked="true" hidden="false"/>
    </xf>
    <xf numFmtId="165" fontId="18" fillId="5" borderId="3" xfId="0" applyFont="true" applyBorder="true" applyAlignment="true" applyProtection="false">
      <alignment horizontal="center" vertical="center" textRotation="0" wrapText="false" indent="0" shrinkToFit="false"/>
      <protection locked="true" hidden="false"/>
    </xf>
    <xf numFmtId="164" fontId="19" fillId="0" borderId="0" xfId="0" applyFont="true" applyBorder="true" applyAlignment="true" applyProtection="false">
      <alignment horizontal="left" vertical="center" textRotation="0" wrapText="false" indent="1" shrinkToFit="false"/>
      <protection locked="true" hidden="false"/>
    </xf>
    <xf numFmtId="166" fontId="18" fillId="5" borderId="3" xfId="0" applyFont="true" applyBorder="true" applyAlignment="true" applyProtection="false">
      <alignment horizontal="center" vertical="center" textRotation="0" wrapText="false" indent="0" shrinkToFit="false"/>
      <protection locked="true" hidden="false"/>
    </xf>
    <xf numFmtId="164" fontId="21" fillId="5" borderId="3" xfId="0" applyFont="true" applyBorder="true" applyAlignment="true" applyProtection="false">
      <alignment horizontal="center" vertical="center" textRotation="0" wrapText="false" indent="0" shrinkToFit="false"/>
      <protection locked="true" hidden="false"/>
    </xf>
    <xf numFmtId="167" fontId="22" fillId="7" borderId="4" xfId="0" applyFont="true" applyBorder="true" applyAlignment="true" applyProtection="false">
      <alignment horizontal="right" vertical="center" textRotation="0" wrapText="false" indent="1" shrinkToFit="false"/>
      <protection locked="true" hidden="false"/>
    </xf>
    <xf numFmtId="164" fontId="22" fillId="7" borderId="4" xfId="0" applyFont="true" applyBorder="true" applyAlignment="true" applyProtection="false">
      <alignment horizontal="right" vertical="center" textRotation="0" wrapText="false" indent="1" shrinkToFit="false"/>
      <protection locked="true" hidden="false"/>
    </xf>
    <xf numFmtId="165" fontId="22" fillId="7" borderId="4" xfId="0" applyFont="true" applyBorder="true" applyAlignment="true" applyProtection="false">
      <alignment horizontal="right" vertical="center" textRotation="0" wrapText="false" indent="1" shrinkToFit="false"/>
      <protection locked="true" hidden="false"/>
    </xf>
    <xf numFmtId="164" fontId="23" fillId="4" borderId="1" xfId="0" applyFont="true" applyBorder="true" applyAlignment="true" applyProtection="false">
      <alignment horizontal="center" vertical="center" textRotation="0" wrapText="true" indent="0" shrinkToFit="false"/>
      <protection locked="true" hidden="false"/>
    </xf>
    <xf numFmtId="164" fontId="24" fillId="6" borderId="1" xfId="0" applyFont="true" applyBorder="true" applyAlignment="true" applyProtection="false">
      <alignment horizontal="center" vertical="center" textRotation="0" wrapText="false" indent="0" shrinkToFit="false"/>
      <protection locked="true" hidden="false"/>
    </xf>
    <xf numFmtId="164" fontId="25" fillId="0" borderId="1" xfId="0" applyFont="true" applyBorder="true" applyAlignment="true" applyProtection="false">
      <alignment horizontal="center" vertical="center" textRotation="0" wrapText="false" indent="0" shrinkToFit="false"/>
      <protection locked="true" hidden="false"/>
    </xf>
    <xf numFmtId="168" fontId="25" fillId="7" borderId="1" xfId="0" applyFont="true" applyBorder="true" applyAlignment="true" applyProtection="false">
      <alignment horizontal="right" vertical="center" textRotation="0" wrapText="false" indent="1" shrinkToFit="false"/>
      <protection locked="true" hidden="false"/>
    </xf>
    <xf numFmtId="168" fontId="26" fillId="7" borderId="4" xfId="0" applyFont="true" applyBorder="true" applyAlignment="true" applyProtection="false">
      <alignment horizontal="right" vertical="center" textRotation="0" wrapText="false" indent="1" shrinkToFit="false"/>
      <protection locked="true" hidden="false"/>
    </xf>
    <xf numFmtId="164" fontId="9" fillId="0" borderId="2" xfId="0" applyFont="true" applyBorder="true" applyAlignment="true" applyProtection="false">
      <alignment horizontal="left" vertical="center" textRotation="0" wrapText="true" indent="1" shrinkToFit="false"/>
      <protection locked="true" hidden="false"/>
    </xf>
    <xf numFmtId="164" fontId="27" fillId="0" borderId="1" xfId="0" applyFont="true" applyBorder="true" applyAlignment="true" applyProtection="false">
      <alignment horizontal="center" vertical="center" textRotation="0" wrapText="false" indent="0" shrinkToFit="false"/>
      <protection locked="true" hidden="false"/>
    </xf>
    <xf numFmtId="168" fontId="28" fillId="7" borderId="4" xfId="0" applyFont="true" applyBorder="true" applyAlignment="true" applyProtection="false">
      <alignment horizontal="right" vertical="center" textRotation="0" wrapText="false" indent="1" shrinkToFit="false"/>
      <protection locked="true" hidden="false"/>
    </xf>
    <xf numFmtId="164" fontId="13" fillId="4" borderId="1" xfId="0" applyFont="true" applyBorder="true" applyAlignment="true" applyProtection="false">
      <alignment horizontal="center" vertical="center" textRotation="0" wrapText="true" indent="0" shrinkToFit="false"/>
      <protection locked="true" hidden="false"/>
    </xf>
    <xf numFmtId="164" fontId="10" fillId="0" borderId="2" xfId="0" applyFont="true" applyBorder="true" applyAlignment="true" applyProtection="false">
      <alignment horizontal="left" vertical="center" textRotation="0" wrapText="true" indent="1" shrinkToFit="false"/>
      <protection locked="true" hidden="false"/>
    </xf>
    <xf numFmtId="166" fontId="18" fillId="5" borderId="4" xfId="0" applyFont="true" applyBorder="true" applyAlignment="true" applyProtection="false">
      <alignment horizontal="center" vertical="center" textRotation="0" wrapText="false" indent="0" shrinkToFit="false"/>
      <protection locked="true" hidden="false"/>
    </xf>
    <xf numFmtId="164" fontId="23" fillId="5" borderId="1" xfId="0" applyFont="true" applyBorder="true" applyAlignment="true" applyProtection="false">
      <alignment horizontal="center" vertical="center" textRotation="0" wrapText="true" indent="0" shrinkToFit="false"/>
      <protection locked="true" hidden="false"/>
    </xf>
    <xf numFmtId="164" fontId="23" fillId="7" borderId="1" xfId="0" applyFont="true" applyBorder="true" applyAlignment="true" applyProtection="false">
      <alignment horizontal="center" vertical="center" textRotation="0" wrapText="true" indent="0" shrinkToFit="false"/>
      <protection locked="true" hidden="false"/>
    </xf>
    <xf numFmtId="165" fontId="18" fillId="5" borderId="4" xfId="0" applyFont="true" applyBorder="true" applyAlignment="true" applyProtection="false">
      <alignment horizontal="center" vertical="center" textRotation="0" wrapText="false" indent="0" shrinkToFit="false"/>
      <protection locked="true" hidden="false"/>
    </xf>
    <xf numFmtId="167" fontId="25" fillId="0" borderId="1" xfId="0" applyFont="true" applyBorder="true" applyAlignment="true" applyProtection="false">
      <alignment horizontal="center" vertical="center" textRotation="0" wrapText="false" indent="0" shrinkToFit="false"/>
      <protection locked="true" hidden="false"/>
    </xf>
    <xf numFmtId="164" fontId="24" fillId="0" borderId="1" xfId="0" applyFont="true" applyBorder="true" applyAlignment="true" applyProtection="false">
      <alignment horizontal="center" vertical="center" textRotation="0" wrapText="false" indent="0" shrinkToFit="false"/>
      <protection locked="true" hidden="false"/>
    </xf>
    <xf numFmtId="164" fontId="11" fillId="3" borderId="0" xfId="0" applyFont="true" applyBorder="true" applyAlignment="true" applyProtection="false">
      <alignment horizontal="left" vertical="center" textRotation="0" wrapText="false" indent="1" shrinkToFit="false"/>
      <protection locked="true" hidden="false"/>
    </xf>
    <xf numFmtId="164" fontId="6" fillId="0" borderId="0" xfId="0" applyFont="true" applyBorder="true" applyAlignment="true" applyProtection="false">
      <alignment horizontal="left" vertical="center" textRotation="0" wrapText="false" indent="1" shrinkToFit="false"/>
      <protection locked="true" hidden="false"/>
    </xf>
    <xf numFmtId="164" fontId="9" fillId="0" borderId="1" xfId="0" applyFont="true" applyBorder="true" applyAlignment="true" applyProtection="false">
      <alignment horizontal="left" vertical="center" textRotation="0" wrapText="true" indent="1" shrinkToFit="false"/>
      <protection locked="true" hidden="false"/>
    </xf>
    <xf numFmtId="164" fontId="7" fillId="8" borderId="0" xfId="0" applyFont="true" applyBorder="true" applyAlignment="true" applyProtection="false">
      <alignment horizontal="left" vertical="center" textRotation="0" wrapText="false" indent="1" shrinkToFit="false"/>
      <protection locked="true" hidden="false"/>
    </xf>
    <xf numFmtId="164" fontId="12" fillId="9" borderId="1" xfId="0" applyFont="true" applyBorder="true" applyAlignment="true" applyProtection="false">
      <alignment horizontal="center" vertical="center" textRotation="0" wrapText="true" indent="0" shrinkToFit="false"/>
      <protection locked="true" hidden="false"/>
    </xf>
    <xf numFmtId="164" fontId="13" fillId="9"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1" shrinkToFit="false"/>
      <protection locked="true" hidden="false"/>
    </xf>
    <xf numFmtId="164" fontId="12" fillId="10" borderId="1" xfId="0" applyFont="true" applyBorder="true" applyAlignment="true" applyProtection="false">
      <alignment horizontal="center" vertical="center" textRotation="0" wrapText="true" indent="0" shrinkToFit="false"/>
      <protection locked="true" hidden="false"/>
    </xf>
    <xf numFmtId="169" fontId="30" fillId="0" borderId="1" xfId="0" applyFont="true" applyBorder="true" applyAlignment="true" applyProtection="false">
      <alignment horizontal="right" vertical="center" textRotation="0" wrapText="false" indent="1" shrinkToFit="false"/>
      <protection locked="true" hidden="false"/>
    </xf>
    <xf numFmtId="164" fontId="15" fillId="0" borderId="1" xfId="0" applyFont="true" applyBorder="true" applyAlignment="true" applyProtection="false">
      <alignment horizontal="left" vertical="center" textRotation="0" wrapText="true" indent="1" shrinkToFit="false"/>
      <protection locked="true" hidden="false"/>
    </xf>
    <xf numFmtId="164" fontId="12" fillId="4" borderId="1" xfId="0" applyFont="true" applyBorder="true" applyAlignment="true" applyProtection="false">
      <alignment horizontal="left" vertical="center" textRotation="0" wrapText="true" indent="1" shrinkToFit="false"/>
      <protection locked="true" hidden="false"/>
    </xf>
    <xf numFmtId="169" fontId="24" fillId="4" borderId="1" xfId="0" applyFont="true" applyBorder="true" applyAlignment="true" applyProtection="false">
      <alignment horizontal="right" vertical="center" textRotation="0" wrapText="false" indent="1" shrinkToFit="false"/>
      <protection locked="true" hidden="false"/>
    </xf>
    <xf numFmtId="164" fontId="16" fillId="4" borderId="1" xfId="0" applyFont="true" applyBorder="true" applyAlignment="true" applyProtection="false">
      <alignment horizontal="left" vertical="center" textRotation="0" wrapText="true" indent="1" shrinkToFit="false"/>
      <protection locked="true" hidden="false"/>
    </xf>
    <xf numFmtId="164" fontId="17" fillId="2" borderId="0" xfId="0" applyFont="true" applyBorder="false" applyAlignment="true" applyProtection="false">
      <alignment horizontal="left" vertical="center" textRotation="0" wrapText="false" indent="1" shrinkToFit="false"/>
      <protection locked="true" hidden="false"/>
    </xf>
    <xf numFmtId="164" fontId="7" fillId="3" borderId="0" xfId="0" applyFont="true" applyBorder="false" applyAlignment="true" applyProtection="false">
      <alignment horizontal="left" vertical="center" textRotation="0" wrapText="false" indent="1" shrinkToFit="false"/>
      <protection locked="true" hidden="false"/>
    </xf>
    <xf numFmtId="164" fontId="9" fillId="5" borderId="1" xfId="0" applyFont="true" applyBorder="true" applyAlignment="true" applyProtection="false">
      <alignment horizontal="left" vertical="center" textRotation="0" wrapText="true" indent="1" shrinkToFit="false"/>
      <protection locked="true" hidden="false"/>
    </xf>
    <xf numFmtId="164" fontId="10" fillId="7" borderId="1" xfId="0" applyFont="true" applyBorder="true" applyAlignment="true" applyProtection="false">
      <alignment horizontal="left" vertical="center" textRotation="0" wrapText="true" indent="1" shrinkToFit="false"/>
      <protection locked="true" hidden="false"/>
    </xf>
    <xf numFmtId="164" fontId="9" fillId="7" borderId="1" xfId="0" applyFont="true" applyBorder="true" applyAlignment="true" applyProtection="false">
      <alignment horizontal="left" vertical="center" textRotation="0" wrapText="true" indent="1" shrinkToFit="false"/>
      <protection locked="true" hidden="false"/>
    </xf>
    <xf numFmtId="164" fontId="9" fillId="4" borderId="1" xfId="0" applyFont="true" applyBorder="true" applyAlignment="true" applyProtection="false">
      <alignment horizontal="left" vertical="center" textRotation="0" wrapText="true" indent="1" shrinkToFit="false"/>
      <protection locked="true" hidden="false"/>
    </xf>
    <xf numFmtId="164" fontId="10" fillId="4" borderId="1" xfId="0" applyFont="true" applyBorder="true" applyAlignment="true" applyProtection="false">
      <alignment horizontal="left" vertical="center" textRotation="0" wrapText="tru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B85450"/>
      <rgbColor rgb="FFFFF2CC"/>
      <rgbColor rgb="FFD9E6F4"/>
      <rgbColor rgb="FF660066"/>
      <rgbColor rgb="FFFF8080"/>
      <rgbColor rgb="FF0066CC"/>
      <rgbColor rgb="FFFCE4EC"/>
      <rgbColor rgb="FF000080"/>
      <rgbColor rgb="FFFF00FF"/>
      <rgbColor rgb="FFFFFF00"/>
      <rgbColor rgb="FF00FFFF"/>
      <rgbColor rgb="FF800080"/>
      <rgbColor rgb="FF800000"/>
      <rgbColor rgb="FF008080"/>
      <rgbColor rgb="FF0000FF"/>
      <rgbColor rgb="FF00CCFF"/>
      <rgbColor rgb="FFF2F2F2"/>
      <rgbColor rgb="FFE2EFDA"/>
      <rgbColor rgb="FFFFFF99"/>
      <rgbColor rgb="FF99CCFF"/>
      <rgbColor rgb="FFFF99CC"/>
      <rgbColor rgb="FFCC99FF"/>
      <rgbColor rgb="FFFCE4D6"/>
      <rgbColor rgb="FF2E75B6"/>
      <rgbColor rgb="FF33CCCC"/>
      <rgbColor rgb="FF99CC00"/>
      <rgbColor rgb="FFFFCC00"/>
      <rgbColor rgb="FFFF9900"/>
      <rgbColor rgb="FFFF6600"/>
      <rgbColor rgb="FF595959"/>
      <rgbColor rgb="FF969696"/>
      <rgbColor rgb="FF1F3864"/>
      <rgbColor rgb="FF339966"/>
      <rgbColor rgb="FF04342C"/>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2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5" min="2" style="0" width="24"/>
    <col collapsed="false" customWidth="true" hidden="false" outlineLevel="0" max="6" min="6" style="0" width="2"/>
  </cols>
  <sheetData>
    <row r="2" customFormat="false" ht="36" hidden="false" customHeight="true" outlineLevel="0" collapsed="false">
      <c r="B2" s="1" t="s">
        <v>0</v>
      </c>
      <c r="C2" s="1"/>
      <c r="D2" s="1"/>
      <c r="E2" s="1"/>
    </row>
    <row r="3" customFormat="false" ht="15" hidden="false" customHeight="false" outlineLevel="0" collapsed="false">
      <c r="B3" s="2" t="s">
        <v>1</v>
      </c>
      <c r="C3" s="2"/>
      <c r="D3" s="2"/>
      <c r="E3" s="2"/>
    </row>
    <row r="5" customFormat="false" ht="24" hidden="false" customHeight="true" outlineLevel="0" collapsed="false">
      <c r="B5" s="3" t="s">
        <v>2</v>
      </c>
      <c r="C5" s="3"/>
      <c r="D5" s="3"/>
      <c r="E5" s="3"/>
    </row>
    <row r="6" customFormat="false" ht="27.75" hidden="false" customHeight="true" outlineLevel="0" collapsed="false">
      <c r="B6" s="4" t="s">
        <v>3</v>
      </c>
      <c r="C6" s="5" t="s">
        <v>4</v>
      </c>
      <c r="D6" s="5"/>
      <c r="E6" s="5"/>
    </row>
    <row r="7" customFormat="false" ht="27.75" hidden="false" customHeight="true" outlineLevel="0" collapsed="false">
      <c r="B7" s="4" t="s">
        <v>5</v>
      </c>
      <c r="C7" s="5" t="s">
        <v>6</v>
      </c>
      <c r="D7" s="5"/>
      <c r="E7" s="5"/>
    </row>
    <row r="8" customFormat="false" ht="27.75" hidden="false" customHeight="true" outlineLevel="0" collapsed="false">
      <c r="B8" s="4" t="s">
        <v>7</v>
      </c>
      <c r="C8" s="5" t="s">
        <v>8</v>
      </c>
      <c r="D8" s="5"/>
      <c r="E8" s="5"/>
    </row>
    <row r="9" customFormat="false" ht="27.75" hidden="false" customHeight="true" outlineLevel="0" collapsed="false">
      <c r="B9" s="4" t="s">
        <v>9</v>
      </c>
      <c r="C9" s="5" t="s">
        <v>10</v>
      </c>
      <c r="D9" s="5"/>
      <c r="E9" s="5"/>
    </row>
    <row r="10" customFormat="false" ht="27.75" hidden="false" customHeight="true" outlineLevel="0" collapsed="false">
      <c r="B10" s="4" t="s">
        <v>11</v>
      </c>
      <c r="C10" s="5" t="s">
        <v>12</v>
      </c>
      <c r="D10" s="5"/>
      <c r="E10" s="5"/>
    </row>
    <row r="11" customFormat="false" ht="27.75" hidden="false" customHeight="true" outlineLevel="0" collapsed="false">
      <c r="B11" s="4" t="s">
        <v>13</v>
      </c>
      <c r="C11" s="6" t="s">
        <v>14</v>
      </c>
      <c r="D11" s="6"/>
      <c r="E11" s="6"/>
    </row>
    <row r="13" customFormat="false" ht="24" hidden="false" customHeight="true" outlineLevel="0" collapsed="false">
      <c r="B13" s="3" t="s">
        <v>15</v>
      </c>
      <c r="C13" s="3"/>
      <c r="D13" s="3"/>
      <c r="E13" s="3"/>
    </row>
    <row r="14" customFormat="false" ht="49.5" hidden="false" customHeight="true" outlineLevel="0" collapsed="false">
      <c r="B14" s="7" t="s">
        <v>16</v>
      </c>
      <c r="C14" s="5" t="s">
        <v>17</v>
      </c>
      <c r="D14" s="5"/>
      <c r="E14" s="5"/>
    </row>
    <row r="15" customFormat="false" ht="49.5" hidden="false" customHeight="true" outlineLevel="0" collapsed="false">
      <c r="B15" s="8" t="s">
        <v>18</v>
      </c>
      <c r="C15" s="9" t="s">
        <v>19</v>
      </c>
      <c r="D15" s="9"/>
      <c r="E15" s="9"/>
    </row>
    <row r="17" customFormat="false" ht="21.75" hidden="false" customHeight="true" outlineLevel="0" collapsed="false">
      <c r="B17" s="3" t="s">
        <v>20</v>
      </c>
      <c r="C17" s="3"/>
      <c r="D17" s="3"/>
      <c r="E17" s="3"/>
    </row>
    <row r="18" customFormat="false" ht="24" hidden="false" customHeight="true" outlineLevel="0" collapsed="false">
      <c r="B18" s="10" t="s">
        <v>3</v>
      </c>
      <c r="C18" s="11" t="s">
        <v>21</v>
      </c>
      <c r="D18" s="12" t="s">
        <v>22</v>
      </c>
      <c r="E18" s="12"/>
    </row>
    <row r="19" customFormat="false" ht="24" hidden="false" customHeight="true" outlineLevel="0" collapsed="false">
      <c r="B19" s="10" t="s">
        <v>5</v>
      </c>
      <c r="C19" s="13" t="s">
        <v>23</v>
      </c>
      <c r="D19" s="12" t="s">
        <v>24</v>
      </c>
      <c r="E19" s="12"/>
    </row>
    <row r="20" customFormat="false" ht="24" hidden="false" customHeight="true" outlineLevel="0" collapsed="false">
      <c r="B20" s="10" t="s">
        <v>7</v>
      </c>
      <c r="C20" s="11" t="s">
        <v>25</v>
      </c>
      <c r="D20" s="12" t="s">
        <v>26</v>
      </c>
      <c r="E20" s="12"/>
    </row>
    <row r="21" customFormat="false" ht="24" hidden="false" customHeight="true" outlineLevel="0" collapsed="false">
      <c r="B21" s="10" t="s">
        <v>9</v>
      </c>
      <c r="C21" s="11" t="s">
        <v>27</v>
      </c>
      <c r="D21" s="12" t="s">
        <v>28</v>
      </c>
      <c r="E21" s="12"/>
    </row>
    <row r="22" customFormat="false" ht="24" hidden="false" customHeight="true" outlineLevel="0" collapsed="false">
      <c r="B22" s="10" t="s">
        <v>11</v>
      </c>
      <c r="C22" s="11" t="s">
        <v>29</v>
      </c>
      <c r="D22" s="12" t="s">
        <v>30</v>
      </c>
      <c r="E22" s="12"/>
    </row>
  </sheetData>
  <mergeCells count="18">
    <mergeCell ref="B2:E2"/>
    <mergeCell ref="B3:E3"/>
    <mergeCell ref="B5:E5"/>
    <mergeCell ref="C6:E6"/>
    <mergeCell ref="C7:E7"/>
    <mergeCell ref="C8:E8"/>
    <mergeCell ref="C9:E9"/>
    <mergeCell ref="C10:E10"/>
    <mergeCell ref="C11:E11"/>
    <mergeCell ref="B13:E13"/>
    <mergeCell ref="C14:E14"/>
    <mergeCell ref="C15:E15"/>
    <mergeCell ref="B17:E17"/>
    <mergeCell ref="D18:E18"/>
    <mergeCell ref="D19:E19"/>
    <mergeCell ref="D20:E20"/>
    <mergeCell ref="D21:E21"/>
    <mergeCell ref="D22:E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2"/>
    <col collapsed="false" customWidth="true" hidden="false" outlineLevel="0" max="6" min="3" style="0" width="18"/>
    <col collapsed="false" customWidth="true" hidden="false" outlineLevel="0" max="7" min="7" style="0" width="2"/>
  </cols>
  <sheetData>
    <row r="2" customFormat="false" ht="30" hidden="false" customHeight="true" outlineLevel="0" collapsed="false">
      <c r="B2" s="14" t="s">
        <v>31</v>
      </c>
      <c r="C2" s="14"/>
      <c r="D2" s="14"/>
      <c r="E2" s="14"/>
      <c r="F2" s="14"/>
    </row>
    <row r="3" customFormat="false" ht="15" hidden="false" customHeight="false" outlineLevel="0" collapsed="false">
      <c r="B3" s="2" t="s">
        <v>32</v>
      </c>
      <c r="C3" s="2"/>
      <c r="D3" s="2"/>
      <c r="E3" s="2"/>
      <c r="F3" s="2"/>
    </row>
    <row r="5" customFormat="false" ht="21.75" hidden="false" customHeight="true" outlineLevel="0" collapsed="false">
      <c r="B5" s="3" t="s">
        <v>33</v>
      </c>
      <c r="C5" s="3"/>
      <c r="D5" s="3"/>
      <c r="E5" s="3"/>
      <c r="F5" s="3"/>
    </row>
    <row r="6" customFormat="false" ht="15" hidden="false" customHeight="false" outlineLevel="0" collapsed="false">
      <c r="B6" s="15" t="s">
        <v>34</v>
      </c>
      <c r="C6" s="16" t="n">
        <v>46188</v>
      </c>
      <c r="D6" s="16"/>
      <c r="E6" s="17" t="s">
        <v>35</v>
      </c>
      <c r="F6" s="17"/>
    </row>
    <row r="7" customFormat="false" ht="15" hidden="false" customHeight="false" outlineLevel="0" collapsed="false">
      <c r="B7" s="15" t="s">
        <v>36</v>
      </c>
      <c r="C7" s="16" t="n">
        <v>46248</v>
      </c>
      <c r="D7" s="16"/>
      <c r="E7" s="17" t="s">
        <v>37</v>
      </c>
      <c r="F7" s="17"/>
    </row>
    <row r="8" customFormat="false" ht="15" hidden="false" customHeight="false" outlineLevel="0" collapsed="false">
      <c r="B8" s="15" t="s">
        <v>38</v>
      </c>
      <c r="C8" s="18" t="n">
        <v>300000</v>
      </c>
      <c r="D8" s="18"/>
      <c r="E8" s="17" t="s">
        <v>39</v>
      </c>
      <c r="F8" s="17"/>
    </row>
    <row r="9" customFormat="false" ht="15" hidden="false" customHeight="false" outlineLevel="0" collapsed="false">
      <c r="B9" s="15" t="s">
        <v>40</v>
      </c>
      <c r="C9" s="18" t="n">
        <v>600000</v>
      </c>
      <c r="D9" s="18"/>
      <c r="E9" s="17" t="s">
        <v>41</v>
      </c>
      <c r="F9" s="17"/>
    </row>
    <row r="10" customFormat="false" ht="15" hidden="false" customHeight="false" outlineLevel="0" collapsed="false">
      <c r="B10" s="15" t="s">
        <v>42</v>
      </c>
      <c r="C10" s="16" t="n">
        <v>46203</v>
      </c>
      <c r="D10" s="16"/>
      <c r="E10" s="17" t="s">
        <v>43</v>
      </c>
      <c r="F10" s="17"/>
    </row>
    <row r="11" customFormat="false" ht="31.5" hidden="false" customHeight="true" outlineLevel="0" collapsed="false">
      <c r="B11" s="15" t="s">
        <v>44</v>
      </c>
      <c r="C11" s="19" t="s">
        <v>45</v>
      </c>
      <c r="D11" s="19"/>
      <c r="E11" s="17" t="s">
        <v>46</v>
      </c>
      <c r="F11" s="17"/>
    </row>
    <row r="13" customFormat="false" ht="21.75" hidden="false" customHeight="true" outlineLevel="0" collapsed="false">
      <c r="B13" s="3" t="s">
        <v>47</v>
      </c>
      <c r="C13" s="3"/>
      <c r="D13" s="3"/>
      <c r="E13" s="3"/>
      <c r="F13" s="3"/>
    </row>
    <row r="14" customFormat="false" ht="17.15" hidden="false" customHeight="false" outlineLevel="0" collapsed="false">
      <c r="B14" s="15" t="s">
        <v>48</v>
      </c>
      <c r="C14" s="20" t="n">
        <f aca="false">IF(AND(ISNUMBER(C6),ISNUMBER(C7)),C7-C6+1,"")</f>
        <v>61</v>
      </c>
      <c r="D14" s="15" t="s">
        <v>49</v>
      </c>
      <c r="E14" s="21" t="str">
        <f aca="false">IF(AND(ISNUMBER(C6),ISNUMBER(C7)),IF(C7-C6+1&gt;=31,"1か月超","1か月以下"),"")</f>
        <v>1か月超</v>
      </c>
      <c r="F14" s="21"/>
    </row>
    <row r="15" customFormat="false" ht="15" hidden="false" customHeight="false" outlineLevel="0" collapsed="false">
      <c r="B15" s="15" t="s">
        <v>50</v>
      </c>
      <c r="C15" s="22" t="n">
        <f aca="false">IF(ISNUMBER(C6),EOMONTH(C6,0),"")</f>
        <v>46203</v>
      </c>
      <c r="D15" s="15" t="s">
        <v>51</v>
      </c>
      <c r="E15" s="22" t="n">
        <f aca="false">IF(ISNUMBER(C7),EOMONTH(C7,0),"")</f>
        <v>46265</v>
      </c>
      <c r="F15" s="22"/>
    </row>
    <row r="17" customFormat="false" ht="21.75" hidden="false" customHeight="true" outlineLevel="0" collapsed="false">
      <c r="B17" s="3" t="s">
        <v>52</v>
      </c>
      <c r="C17" s="3"/>
      <c r="D17" s="3"/>
      <c r="E17" s="3"/>
      <c r="F17" s="3"/>
    </row>
    <row r="18" customFormat="false" ht="37.5" hidden="false" customHeight="true" outlineLevel="0" collapsed="false">
      <c r="B18" s="23" t="s">
        <v>53</v>
      </c>
      <c r="C18" s="23" t="s">
        <v>54</v>
      </c>
      <c r="D18" s="23" t="s">
        <v>55</v>
      </c>
      <c r="E18" s="23" t="s">
        <v>56</v>
      </c>
      <c r="F18" s="23" t="s">
        <v>57</v>
      </c>
    </row>
    <row r="19" customFormat="false" ht="30" hidden="false" customHeight="true" outlineLevel="0" collapsed="false">
      <c r="B19" s="24" t="str">
        <f aca="false">IF(AND(ISNUMBER($C$6),ISNUMBER($C$7),EOMONTH($C$6,0)&lt;=EOMONTH($C$7,0)),TEXT(EOMONTH($C$6,0),"yyyy年m月"),"")</f>
        <v>2026年6月</v>
      </c>
      <c r="C19" s="25" t="str">
        <f aca="false">IF(B19="","",IF(AND(EOMONTH($C$6,0)&gt;=$C$6,EOMONTH($C$6,0)&lt;=$C$7),"○","×"))</f>
        <v>○</v>
      </c>
      <c r="D19" s="25" t="str">
        <f aca="false">IF(B19="","",IF(AND(MONTH($C$6)=MONTH($C$7+1),YEAR($C$6)=YEAR($C$7+1),MONTH($C$6)=MONTH(EOMONTH($C$6,0)),YEAR($C$6)=YEAR(EOMONTH($C$6,0)),$C$7-$C$6+1&gt;=14),"○","×"))</f>
        <v>×</v>
      </c>
      <c r="E19" s="25" t="str">
        <f aca="false">IF(B19="","",IF(OR(C19="○",D19="○"),"免除","対象外"))</f>
        <v>免除</v>
      </c>
      <c r="F19" s="26" t="n">
        <f aca="false">IF(E19="免除",ROUND($C$8*VLOOKUP("本人負担合計",④料率表!$B$6:$C$10,2,FALSE()),0),IF(E19="対象外",0,""))</f>
        <v>45000</v>
      </c>
    </row>
    <row r="20" customFormat="false" ht="30" hidden="false" customHeight="true" outlineLevel="0" collapsed="false">
      <c r="B20" s="24" t="str">
        <f aca="false">IF(AND(ISNUMBER($C$6),ISNUMBER($C$7),EOMONTH($C$6,1)&lt;=EOMONTH($C$7,0)),TEXT(EOMONTH($C$6,1),"yyyy年m月"),"")</f>
        <v>2026年7月</v>
      </c>
      <c r="C20" s="25" t="str">
        <f aca="false">IF(B20="","",IF(AND(EOMONTH($C$6,1)&gt;=$C$6,EOMONTH($C$6,1)&lt;=$C$7),"○","×"))</f>
        <v>○</v>
      </c>
      <c r="D20" s="25" t="str">
        <f aca="false">IF(B20="","",IF(AND(MONTH($C$6)=MONTH($C$7+1),YEAR($C$6)=YEAR($C$7+1),MONTH($C$6)=MONTH(EOMONTH($C$6,1)),YEAR($C$6)=YEAR(EOMONTH($C$6,1)),$C$7-$C$6+1&gt;=14),"○","×"))</f>
        <v>×</v>
      </c>
      <c r="E20" s="25" t="str">
        <f aca="false">IF(B20="","",IF(OR(C20="○",D20="○"),"免除","対象外"))</f>
        <v>免除</v>
      </c>
      <c r="F20" s="26" t="n">
        <f aca="false">IF(E20="免除",ROUND($C$8*VLOOKUP("本人負担合計",④料率表!$B$6:$C$10,2,FALSE()),0),IF(E20="対象外",0,""))</f>
        <v>45000</v>
      </c>
    </row>
    <row r="21" customFormat="false" ht="30" hidden="false" customHeight="true" outlineLevel="0" collapsed="false">
      <c r="B21" s="24" t="str">
        <f aca="false">IF(AND(ISNUMBER($C$6),ISNUMBER($C$7),EOMONTH($C$6,2)&lt;=EOMONTH($C$7,0)),TEXT(EOMONTH($C$6,2),"yyyy年m月"),"")</f>
        <v>2026年8月</v>
      </c>
      <c r="C21" s="25" t="str">
        <f aca="false">IF(B21="","",IF(AND(EOMONTH($C$6,2)&gt;=$C$6,EOMONTH($C$6,2)&lt;=$C$7),"○","×"))</f>
        <v>×</v>
      </c>
      <c r="D21" s="25" t="str">
        <f aca="false">IF(B21="","",IF(AND(MONTH($C$6)=MONTH($C$7+1),YEAR($C$6)=YEAR($C$7+1),MONTH($C$6)=MONTH(EOMONTH($C$6,2)),YEAR($C$6)=YEAR(EOMONTH($C$6,2)),$C$7-$C$6+1&gt;=14),"○","×"))</f>
        <v>×</v>
      </c>
      <c r="E21" s="25" t="str">
        <f aca="false">IF(B21="","",IF(OR(C21="○",D21="○"),"免除","対象外"))</f>
        <v>対象外</v>
      </c>
      <c r="F21" s="26" t="n">
        <f aca="false">IF(E21="免除",ROUND($C$8*VLOOKUP("本人負担合計",④料率表!$B$6:$C$10,2,FALSE()),0),IF(E21="対象外",0,""))</f>
        <v>0</v>
      </c>
    </row>
    <row r="22" customFormat="false" ht="30" hidden="false" customHeight="true" outlineLevel="0" collapsed="false">
      <c r="B22" s="24" t="str">
        <f aca="false">IF(AND(ISNUMBER($C$6),ISNUMBER($C$7),EOMONTH($C$6,3)&lt;=EOMONTH($C$7,0)),TEXT(EOMONTH($C$6,3),"yyyy年m月"),"")</f>
        <v/>
      </c>
      <c r="C22" s="25" t="str">
        <f aca="false">IF(B22="","",IF(AND(EOMONTH($C$6,3)&gt;=$C$6,EOMONTH($C$6,3)&lt;=$C$7),"○","×"))</f>
        <v/>
      </c>
      <c r="D22" s="25" t="str">
        <f aca="false">IF(B22="","",IF(AND(MONTH($C$6)=MONTH($C$7+1),YEAR($C$6)=YEAR($C$7+1),MONTH($C$6)=MONTH(EOMONTH($C$6,3)),YEAR($C$6)=YEAR(EOMONTH($C$6,3)),$C$7-$C$6+1&gt;=14),"○","×"))</f>
        <v/>
      </c>
      <c r="E22" s="25" t="str">
        <f aca="false">IF(B22="","",IF(OR(C22="○",D22="○"),"免除","対象外"))</f>
        <v/>
      </c>
      <c r="F22" s="26" t="str">
        <f aca="false">IF(E22="免除",ROUND($C$8*VLOOKUP("本人負担合計",④料率表!$B$6:$C$10,2,FALSE()),0),IF(E22="対象外",0,""))</f>
        <v/>
      </c>
    </row>
    <row r="23" customFormat="false" ht="31.5" hidden="false" customHeight="true" outlineLevel="0" collapsed="false">
      <c r="B23" s="7" t="s">
        <v>58</v>
      </c>
      <c r="C23" s="7"/>
      <c r="D23" s="7"/>
      <c r="E23" s="7"/>
      <c r="F23" s="27" t="n">
        <f aca="false">SUM(F19:F22)</f>
        <v>90000</v>
      </c>
    </row>
    <row r="25" customFormat="false" ht="21.75" hidden="false" customHeight="true" outlineLevel="0" collapsed="false">
      <c r="B25" s="3" t="s">
        <v>59</v>
      </c>
      <c r="C25" s="3"/>
      <c r="D25" s="3"/>
      <c r="E25" s="3"/>
      <c r="F25" s="3"/>
    </row>
    <row r="26" customFormat="false" ht="27.75" hidden="false" customHeight="true" outlineLevel="0" collapsed="false">
      <c r="B26" s="23" t="s">
        <v>60</v>
      </c>
      <c r="C26" s="23" t="s">
        <v>61</v>
      </c>
      <c r="D26" s="23" t="s">
        <v>62</v>
      </c>
      <c r="E26" s="23"/>
      <c r="F26" s="23"/>
    </row>
    <row r="27" customFormat="false" ht="31.5" hidden="false" customHeight="true" outlineLevel="0" collapsed="false">
      <c r="B27" s="15" t="s">
        <v>63</v>
      </c>
      <c r="C27" s="25" t="str">
        <f aca="false">IF(NOT(ISNUMBER(C10)),"-",IF(AND(EOMONTH(C10,0)&gt;=C6,EOMONTH(C10,0)&lt;=C7),"○","×"))</f>
        <v>○</v>
      </c>
      <c r="D27" s="28" t="s">
        <v>64</v>
      </c>
      <c r="E27" s="28"/>
      <c r="F27" s="28"/>
    </row>
    <row r="28" customFormat="false" ht="31.5" hidden="false" customHeight="true" outlineLevel="0" collapsed="false">
      <c r="B28" s="15" t="s">
        <v>65</v>
      </c>
      <c r="C28" s="25" t="str">
        <f aca="false">IF(NOT(ISNUMBER(C10)),"-",IF(C7&gt;=EDATE(C6,1),"○","×"))</f>
        <v>○</v>
      </c>
      <c r="D28" s="28" t="s">
        <v>66</v>
      </c>
      <c r="E28" s="28"/>
      <c r="F28" s="28"/>
    </row>
    <row r="29" customFormat="false" ht="36" hidden="false" customHeight="true" outlineLevel="0" collapsed="false">
      <c r="B29" s="7" t="s">
        <v>67</v>
      </c>
      <c r="C29" s="29" t="str">
        <f aca="false">IF(NOT(ISNUMBER(C10)),"-",IF(AND(C27="○",C28="○"),"免除","対象外"))</f>
        <v>免除</v>
      </c>
      <c r="D29" s="28" t="s">
        <v>68</v>
      </c>
      <c r="E29" s="28"/>
      <c r="F29" s="28"/>
    </row>
    <row r="30" customFormat="false" ht="31.5" hidden="false" customHeight="true" outlineLevel="0" collapsed="false">
      <c r="B30" s="7" t="s">
        <v>69</v>
      </c>
      <c r="C30" s="27" t="n">
        <f aca="false">IF(C29="免除",ROUND(C9*VLOOKUP("本人負担合計",④料率表!$B$6:$C$10,2,FALSE()),0),IF(C29="対象外",0,"-"))</f>
        <v>90000</v>
      </c>
      <c r="D30" s="28" t="s">
        <v>70</v>
      </c>
      <c r="E30" s="28"/>
      <c r="F30" s="28"/>
    </row>
    <row r="32" customFormat="false" ht="21.75" hidden="false" customHeight="true" outlineLevel="0" collapsed="false">
      <c r="B32" s="3" t="s">
        <v>71</v>
      </c>
      <c r="C32" s="3"/>
      <c r="D32" s="3"/>
      <c r="E32" s="3"/>
      <c r="F32" s="3"/>
    </row>
    <row r="33" customFormat="false" ht="37.5" hidden="false" customHeight="true" outlineLevel="0" collapsed="false">
      <c r="B33" s="7" t="s">
        <v>72</v>
      </c>
      <c r="C33" s="7"/>
      <c r="D33" s="7"/>
      <c r="E33" s="7"/>
      <c r="F33" s="30" t="n">
        <f aca="false">F23+IF(C30="-",0,C30)</f>
        <v>180000</v>
      </c>
    </row>
    <row r="35" customFormat="false" ht="21.75" hidden="false" customHeight="true" outlineLevel="0" collapsed="false">
      <c r="B35" s="3" t="s">
        <v>73</v>
      </c>
      <c r="C35" s="3"/>
      <c r="D35" s="3"/>
      <c r="E35" s="3"/>
      <c r="F35" s="3"/>
    </row>
    <row r="36" customFormat="false" ht="31.5" hidden="false" customHeight="true" outlineLevel="0" collapsed="false">
      <c r="B36" s="31" t="s">
        <v>74</v>
      </c>
      <c r="C36" s="28" t="s">
        <v>75</v>
      </c>
      <c r="D36" s="28"/>
      <c r="E36" s="28"/>
      <c r="F36" s="28"/>
    </row>
    <row r="37" customFormat="false" ht="31.5" hidden="false" customHeight="true" outlineLevel="0" collapsed="false">
      <c r="B37" s="31" t="s">
        <v>74</v>
      </c>
      <c r="C37" s="28" t="s">
        <v>76</v>
      </c>
      <c r="D37" s="28"/>
      <c r="E37" s="28"/>
      <c r="F37" s="28"/>
    </row>
    <row r="38" customFormat="false" ht="31.5" hidden="false" customHeight="true" outlineLevel="0" collapsed="false">
      <c r="B38" s="31" t="s">
        <v>74</v>
      </c>
      <c r="C38" s="32" t="s">
        <v>77</v>
      </c>
      <c r="D38" s="32"/>
      <c r="E38" s="32"/>
      <c r="F38" s="32"/>
    </row>
    <row r="39" customFormat="false" ht="31.5" hidden="false" customHeight="true" outlineLevel="0" collapsed="false">
      <c r="B39" s="31" t="s">
        <v>74</v>
      </c>
      <c r="C39" s="28" t="s">
        <v>78</v>
      </c>
      <c r="D39" s="28"/>
      <c r="E39" s="28"/>
      <c r="F39" s="28"/>
    </row>
  </sheetData>
  <mergeCells count="33">
    <mergeCell ref="B2:F2"/>
    <mergeCell ref="B3:F3"/>
    <mergeCell ref="B5:F5"/>
    <mergeCell ref="C6:D6"/>
    <mergeCell ref="E6:F6"/>
    <mergeCell ref="C7:D7"/>
    <mergeCell ref="E7:F7"/>
    <mergeCell ref="C8:D8"/>
    <mergeCell ref="E8:F8"/>
    <mergeCell ref="C9:D9"/>
    <mergeCell ref="E9:F9"/>
    <mergeCell ref="C10:D10"/>
    <mergeCell ref="E10:F10"/>
    <mergeCell ref="C11:D11"/>
    <mergeCell ref="E11:F11"/>
    <mergeCell ref="B13:F13"/>
    <mergeCell ref="E14:F14"/>
    <mergeCell ref="E15:F15"/>
    <mergeCell ref="B17:F17"/>
    <mergeCell ref="B23:E23"/>
    <mergeCell ref="B25:F25"/>
    <mergeCell ref="D26:F26"/>
    <mergeCell ref="D27:F27"/>
    <mergeCell ref="D28:F28"/>
    <mergeCell ref="D29:F29"/>
    <mergeCell ref="D30:F30"/>
    <mergeCell ref="B32:F32"/>
    <mergeCell ref="B33:E33"/>
    <mergeCell ref="B35:F35"/>
    <mergeCell ref="C36:F36"/>
    <mergeCell ref="C37:F37"/>
    <mergeCell ref="C38:F38"/>
    <mergeCell ref="C39:F3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5" min="2" style="0" width="22"/>
    <col collapsed="false" customWidth="true" hidden="false" outlineLevel="0" max="6" min="6" style="0" width="2"/>
  </cols>
  <sheetData>
    <row r="2" customFormat="false" ht="30" hidden="false" customHeight="true" outlineLevel="0" collapsed="false">
      <c r="B2" s="14" t="s">
        <v>79</v>
      </c>
      <c r="C2" s="14"/>
      <c r="D2" s="14"/>
      <c r="E2" s="14"/>
    </row>
    <row r="3" customFormat="false" ht="15" hidden="false" customHeight="false" outlineLevel="0" collapsed="false">
      <c r="B3" s="2" t="s">
        <v>80</v>
      </c>
      <c r="C3" s="2"/>
      <c r="D3" s="2"/>
      <c r="E3" s="2"/>
    </row>
    <row r="5" customFormat="false" ht="21.75" hidden="false" customHeight="true" outlineLevel="0" collapsed="false">
      <c r="B5" s="3" t="s">
        <v>81</v>
      </c>
      <c r="C5" s="3"/>
      <c r="D5" s="3"/>
      <c r="E5" s="3"/>
    </row>
    <row r="6" customFormat="false" ht="26.85" hidden="false" customHeight="true" outlineLevel="0" collapsed="false">
      <c r="B6" s="15" t="s">
        <v>38</v>
      </c>
      <c r="C6" s="33" t="n">
        <v>300000</v>
      </c>
      <c r="D6" s="12" t="s">
        <v>82</v>
      </c>
      <c r="E6" s="12"/>
    </row>
    <row r="7" customFormat="false" ht="26.85" hidden="false" customHeight="true" outlineLevel="0" collapsed="false">
      <c r="B7" s="15" t="s">
        <v>40</v>
      </c>
      <c r="C7" s="33" t="n">
        <v>600000</v>
      </c>
      <c r="D7" s="12" t="s">
        <v>83</v>
      </c>
      <c r="E7" s="12"/>
    </row>
    <row r="9" customFormat="false" ht="37.5" hidden="false" customHeight="true" outlineLevel="0" collapsed="false">
      <c r="B9" s="23" t="s">
        <v>84</v>
      </c>
      <c r="C9" s="23" t="s">
        <v>85</v>
      </c>
      <c r="D9" s="34" t="s">
        <v>86</v>
      </c>
      <c r="E9" s="35" t="s">
        <v>87</v>
      </c>
    </row>
    <row r="10" customFormat="false" ht="27.75" hidden="false" customHeight="true" outlineLevel="0" collapsed="false">
      <c r="B10" s="15" t="s">
        <v>34</v>
      </c>
      <c r="C10" s="36" t="n">
        <v>46188</v>
      </c>
      <c r="D10" s="36" t="n">
        <v>46188</v>
      </c>
      <c r="E10" s="36" t="n">
        <v>46188</v>
      </c>
    </row>
    <row r="11" customFormat="false" ht="27.75" hidden="false" customHeight="true" outlineLevel="0" collapsed="false">
      <c r="B11" s="15" t="s">
        <v>36</v>
      </c>
      <c r="C11" s="36" t="n">
        <v>46217</v>
      </c>
      <c r="D11" s="36" t="n">
        <v>46218</v>
      </c>
      <c r="E11" s="36" t="n">
        <v>46234</v>
      </c>
    </row>
    <row r="12" customFormat="false" ht="27.75" hidden="false" customHeight="true" outlineLevel="0" collapsed="false">
      <c r="B12" s="15" t="s">
        <v>48</v>
      </c>
      <c r="C12" s="37" t="n">
        <f aca="false">C11-C10+1</f>
        <v>30</v>
      </c>
      <c r="D12" s="37" t="n">
        <f aca="false">D11-D10+1</f>
        <v>31</v>
      </c>
      <c r="E12" s="37" t="n">
        <f aca="false">E11-E10+1</f>
        <v>47</v>
      </c>
    </row>
    <row r="13" customFormat="false" ht="31.5" hidden="false" customHeight="true" outlineLevel="0" collapsed="false">
      <c r="B13" s="15" t="s">
        <v>88</v>
      </c>
      <c r="C13" s="29" t="str">
        <f aca="false">IF(AND(EOMONTH(C10,0)&gt;=C10,EOMONTH(C10,0)&lt;=C11),"○","×")</f>
        <v>○</v>
      </c>
      <c r="D13" s="29" t="str">
        <f aca="false">IF(AND(EOMONTH(D10,0)&gt;=D10,EOMONTH(D10,0)&lt;=D11),"○","×")</f>
        <v>○</v>
      </c>
      <c r="E13" s="29" t="str">
        <f aca="false">IF(AND(EOMONTH(E10,0)&gt;=E10,EOMONTH(E10,0)&lt;=E11),"○","×")</f>
        <v>○</v>
      </c>
    </row>
    <row r="14" customFormat="false" ht="31.5" hidden="false" customHeight="true" outlineLevel="0" collapsed="false">
      <c r="B14" s="15" t="s">
        <v>89</v>
      </c>
      <c r="C14" s="25" t="str">
        <f aca="false">IF(OR(C13="○",AND(MONTH(C10)=MONTH(C11+1),YEAR(C10)=YEAR(C11+1),C11-C10+1&gt;=14)),"免除","対象外")</f>
        <v>免除</v>
      </c>
      <c r="D14" s="25" t="str">
        <f aca="false">IF(OR(D13="○",AND(MONTH(D10)=MONTH(D11+1),YEAR(D10)=YEAR(D11+1),D11-D10+1&gt;=14)),"免除","対象外")</f>
        <v>免除</v>
      </c>
      <c r="E14" s="25" t="str">
        <f aca="false">IF(OR(E13="○",AND(MONTH(E10)=MONTH(E11+1),YEAR(E10)=YEAR(E11+1),E11-E10+1&gt;=14)),"免除","対象外")</f>
        <v>免除</v>
      </c>
    </row>
    <row r="15" customFormat="false" ht="31.5" hidden="false" customHeight="true" outlineLevel="0" collapsed="false">
      <c r="B15" s="15" t="s">
        <v>90</v>
      </c>
      <c r="C15" s="38" t="str">
        <f aca="false">IF(C11&gt;=EDATE(C10,1),"○(1か月超)","×(1か月以下)")</f>
        <v>×(1か月以下)</v>
      </c>
      <c r="D15" s="38" t="str">
        <f aca="false">IF(D11&gt;=EDATE(D10,1),"○(1か月超)","×(1か月以下)")</f>
        <v>○(1か月超)</v>
      </c>
      <c r="E15" s="38" t="str">
        <f aca="false">IF(E11&gt;=EDATE(E10,1),"○(1か月超)","×(1か月以下)")</f>
        <v>○(1か月超)</v>
      </c>
    </row>
    <row r="16" customFormat="false" ht="31.5" hidden="false" customHeight="true" outlineLevel="0" collapsed="false">
      <c r="B16" s="15" t="s">
        <v>91</v>
      </c>
      <c r="C16" s="26" t="n">
        <f aca="false">IF(C14="免除",ROUND($C$6*0.15,0),0)</f>
        <v>45000</v>
      </c>
      <c r="D16" s="26" t="n">
        <f aca="false">IF(D14="免除",ROUND($C$6*0.15,0),0)</f>
        <v>45000</v>
      </c>
      <c r="E16" s="26" t="n">
        <f aca="false">IF(E14="免除",ROUND($C$6*0.15,0),0)</f>
        <v>45000</v>
      </c>
    </row>
    <row r="17" customFormat="false" ht="31.5" hidden="false" customHeight="true" outlineLevel="0" collapsed="false">
      <c r="B17" s="15" t="s">
        <v>92</v>
      </c>
      <c r="C17" s="26" t="n">
        <f aca="false">IF(AND(C13="○",C11&gt;=EDATE(C10,1)),ROUND($C$7*0.15,0),0)</f>
        <v>0</v>
      </c>
      <c r="D17" s="26" t="n">
        <f aca="false">IF(AND(D13="○",D11&gt;=EDATE(D10,1)),ROUND($C$7*0.15,0),0)</f>
        <v>90000</v>
      </c>
      <c r="E17" s="26" t="n">
        <f aca="false">IF(AND(E13="○",E11&gt;=EDATE(E10,1)),ROUND($C$7*0.15,0),0)</f>
        <v>90000</v>
      </c>
    </row>
    <row r="18" customFormat="false" ht="39.75" hidden="false" customHeight="true" outlineLevel="0" collapsed="false">
      <c r="B18" s="7" t="s">
        <v>72</v>
      </c>
      <c r="C18" s="30" t="n">
        <f aca="false">C16+C17</f>
        <v>45000</v>
      </c>
      <c r="D18" s="30" t="n">
        <f aca="false">D16+D17</f>
        <v>135000</v>
      </c>
      <c r="E18" s="30" t="n">
        <f aca="false">E16+E17</f>
        <v>135000</v>
      </c>
    </row>
    <row r="20" customFormat="false" ht="21.75" hidden="false" customHeight="true" outlineLevel="0" collapsed="false">
      <c r="B20" s="39" t="s">
        <v>93</v>
      </c>
      <c r="C20" s="39"/>
      <c r="D20" s="39"/>
      <c r="E20" s="39"/>
    </row>
    <row r="21" customFormat="false" ht="55.5" hidden="false" customHeight="true" outlineLevel="0" collapsed="false">
      <c r="B21" s="31" t="s">
        <v>74</v>
      </c>
      <c r="C21" s="28" t="s">
        <v>94</v>
      </c>
      <c r="D21" s="28"/>
      <c r="E21" s="28"/>
    </row>
    <row r="22" customFormat="false" ht="55.5" hidden="false" customHeight="true" outlineLevel="0" collapsed="false">
      <c r="B22" s="31" t="s">
        <v>74</v>
      </c>
      <c r="C22" s="28" t="s">
        <v>95</v>
      </c>
      <c r="D22" s="28"/>
      <c r="E22" s="28"/>
    </row>
    <row r="23" customFormat="false" ht="55.5" hidden="false" customHeight="true" outlineLevel="0" collapsed="false">
      <c r="B23" s="31" t="s">
        <v>74</v>
      </c>
      <c r="C23" s="28" t="s">
        <v>96</v>
      </c>
      <c r="D23" s="28"/>
      <c r="E23" s="28"/>
    </row>
    <row r="24" customFormat="false" ht="55.5" hidden="false" customHeight="true" outlineLevel="0" collapsed="false">
      <c r="B24" s="31" t="s">
        <v>74</v>
      </c>
      <c r="C24" s="28" t="s">
        <v>97</v>
      </c>
      <c r="D24" s="28"/>
      <c r="E24" s="28"/>
    </row>
  </sheetData>
  <mergeCells count="10">
    <mergeCell ref="B2:E2"/>
    <mergeCell ref="B3:E3"/>
    <mergeCell ref="B5:E5"/>
    <mergeCell ref="D6:E6"/>
    <mergeCell ref="D7:E7"/>
    <mergeCell ref="B20:E20"/>
    <mergeCell ref="C21:E21"/>
    <mergeCell ref="C22:E22"/>
    <mergeCell ref="C23:E23"/>
    <mergeCell ref="C24:E2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C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4"/>
    <col collapsed="false" customWidth="true" hidden="false" outlineLevel="0" max="3" min="3" style="0" width="60"/>
    <col collapsed="false" customWidth="true" hidden="false" outlineLevel="0" max="4" min="4" style="0" width="2"/>
  </cols>
  <sheetData>
    <row r="2" customFormat="false" ht="30" hidden="false" customHeight="true" outlineLevel="0" collapsed="false">
      <c r="B2" s="14" t="s">
        <v>98</v>
      </c>
      <c r="C2" s="14"/>
    </row>
    <row r="3" customFormat="false" ht="15" hidden="false" customHeight="false" outlineLevel="0" collapsed="false">
      <c r="B3" s="40" t="s">
        <v>99</v>
      </c>
      <c r="C3" s="40"/>
    </row>
    <row r="5" customFormat="false" ht="24" hidden="false" customHeight="true" outlineLevel="0" collapsed="false">
      <c r="B5" s="3" t="s">
        <v>100</v>
      </c>
      <c r="C5" s="3"/>
    </row>
    <row r="6" customFormat="false" ht="36" hidden="false" customHeight="true" outlineLevel="0" collapsed="false">
      <c r="B6" s="7" t="s">
        <v>101</v>
      </c>
      <c r="C6" s="41" t="s">
        <v>102</v>
      </c>
    </row>
    <row r="7" customFormat="false" ht="55.5" hidden="false" customHeight="true" outlineLevel="0" collapsed="false">
      <c r="B7" s="7" t="s">
        <v>103</v>
      </c>
      <c r="C7" s="41" t="s">
        <v>104</v>
      </c>
    </row>
    <row r="8" customFormat="false" ht="55.5" hidden="false" customHeight="true" outlineLevel="0" collapsed="false">
      <c r="B8" s="31" t="s">
        <v>105</v>
      </c>
      <c r="C8" s="41" t="s">
        <v>106</v>
      </c>
    </row>
    <row r="9" customFormat="false" ht="39.75" hidden="false" customHeight="true" outlineLevel="0" collapsed="false">
      <c r="B9" s="31" t="s">
        <v>107</v>
      </c>
      <c r="C9" s="41" t="s">
        <v>108</v>
      </c>
    </row>
    <row r="10" customFormat="false" ht="39.75" hidden="false" customHeight="true" outlineLevel="0" collapsed="false">
      <c r="B10" s="7" t="s">
        <v>109</v>
      </c>
      <c r="C10" s="41" t="s">
        <v>110</v>
      </c>
    </row>
    <row r="11" customFormat="false" ht="36" hidden="false" customHeight="true" outlineLevel="0" collapsed="false">
      <c r="B11" s="7" t="s">
        <v>111</v>
      </c>
      <c r="C11" s="41" t="s">
        <v>112</v>
      </c>
    </row>
    <row r="13" customFormat="false" ht="24" hidden="false" customHeight="true" outlineLevel="0" collapsed="false">
      <c r="B13" s="42" t="s">
        <v>113</v>
      </c>
      <c r="C13" s="42"/>
    </row>
    <row r="14" customFormat="false" ht="36" hidden="false" customHeight="true" outlineLevel="0" collapsed="false">
      <c r="B14" s="43" t="s">
        <v>101</v>
      </c>
      <c r="C14" s="41" t="s">
        <v>114</v>
      </c>
    </row>
    <row r="15" customFormat="false" ht="36" hidden="false" customHeight="true" outlineLevel="0" collapsed="false">
      <c r="B15" s="43" t="s">
        <v>103</v>
      </c>
      <c r="C15" s="41" t="s">
        <v>115</v>
      </c>
    </row>
    <row r="16" customFormat="false" ht="55.5" hidden="false" customHeight="true" outlineLevel="0" collapsed="false">
      <c r="B16" s="44" t="s">
        <v>116</v>
      </c>
      <c r="C16" s="41" t="s">
        <v>117</v>
      </c>
    </row>
    <row r="17" customFormat="false" ht="39.75" hidden="false" customHeight="true" outlineLevel="0" collapsed="false">
      <c r="B17" s="43" t="s">
        <v>118</v>
      </c>
      <c r="C17" s="41" t="s">
        <v>119</v>
      </c>
    </row>
    <row r="18" customFormat="false" ht="36" hidden="false" customHeight="true" outlineLevel="0" collapsed="false">
      <c r="B18" s="43" t="s">
        <v>120</v>
      </c>
      <c r="C18" s="45" t="s">
        <v>121</v>
      </c>
    </row>
    <row r="19" customFormat="false" ht="39.75" hidden="false" customHeight="true" outlineLevel="0" collapsed="false">
      <c r="B19" s="43" t="s">
        <v>122</v>
      </c>
      <c r="C19" s="45" t="s">
        <v>123</v>
      </c>
    </row>
    <row r="20" customFormat="false" ht="39.75" hidden="false" customHeight="true" outlineLevel="0" collapsed="false">
      <c r="B20" s="43" t="s">
        <v>124</v>
      </c>
      <c r="C20" s="45" t="s">
        <v>125</v>
      </c>
    </row>
    <row r="22" customFormat="false" ht="24" hidden="false" customHeight="true" outlineLevel="0" collapsed="false">
      <c r="B22" s="42" t="s">
        <v>126</v>
      </c>
      <c r="C22" s="42"/>
    </row>
    <row r="23" customFormat="false" ht="39.75" hidden="false" customHeight="true" outlineLevel="0" collapsed="false">
      <c r="B23" s="46" t="s">
        <v>127</v>
      </c>
      <c r="C23" s="41" t="s">
        <v>128</v>
      </c>
    </row>
    <row r="24" customFormat="false" ht="36" hidden="false" customHeight="true" outlineLevel="0" collapsed="false">
      <c r="B24" s="46" t="s">
        <v>129</v>
      </c>
      <c r="C24" s="41" t="s">
        <v>130</v>
      </c>
    </row>
    <row r="25" customFormat="false" ht="39.75" hidden="false" customHeight="true" outlineLevel="0" collapsed="false">
      <c r="B25" s="46" t="s">
        <v>131</v>
      </c>
      <c r="C25" s="41" t="s">
        <v>132</v>
      </c>
    </row>
    <row r="26" customFormat="false" ht="39.75" hidden="false" customHeight="true" outlineLevel="0" collapsed="false">
      <c r="B26" s="46" t="s">
        <v>133</v>
      </c>
      <c r="C26" s="41" t="s">
        <v>134</v>
      </c>
    </row>
    <row r="27" customFormat="false" ht="39.75" hidden="false" customHeight="true" outlineLevel="0" collapsed="false">
      <c r="B27" s="46" t="s">
        <v>135</v>
      </c>
      <c r="C27" s="41" t="s">
        <v>136</v>
      </c>
    </row>
  </sheetData>
  <mergeCells count="5">
    <mergeCell ref="B2:C2"/>
    <mergeCell ref="B3:C3"/>
    <mergeCell ref="B5:C5"/>
    <mergeCell ref="B13:C13"/>
    <mergeCell ref="B22:C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4" min="3" style="0" width="18"/>
    <col collapsed="false" customWidth="true" hidden="false" outlineLevel="0" max="5" min="5" style="0" width="30"/>
    <col collapsed="false" customWidth="true" hidden="false" outlineLevel="0" max="6" min="6" style="0" width="2"/>
  </cols>
  <sheetData>
    <row r="2" customFormat="false" ht="30" hidden="false" customHeight="true" outlineLevel="0" collapsed="false">
      <c r="B2" s="14" t="s">
        <v>137</v>
      </c>
      <c r="C2" s="14"/>
      <c r="D2" s="14"/>
      <c r="E2" s="14"/>
    </row>
    <row r="3" customFormat="false" ht="15" hidden="false" customHeight="false" outlineLevel="0" collapsed="false">
      <c r="B3" s="2" t="s">
        <v>138</v>
      </c>
      <c r="C3" s="2"/>
      <c r="D3" s="2"/>
      <c r="E3" s="2"/>
    </row>
    <row r="5" customFormat="false" ht="27.75" hidden="false" customHeight="true" outlineLevel="0" collapsed="false">
      <c r="B5" s="23" t="s">
        <v>139</v>
      </c>
      <c r="C5" s="23" t="s">
        <v>140</v>
      </c>
      <c r="D5" s="23" t="s">
        <v>141</v>
      </c>
      <c r="E5" s="23" t="s">
        <v>142</v>
      </c>
    </row>
    <row r="6" customFormat="false" ht="27.75" hidden="false" customHeight="true" outlineLevel="0" collapsed="false">
      <c r="B6" s="41" t="s">
        <v>143</v>
      </c>
      <c r="C6" s="47" t="n">
        <v>0.04925</v>
      </c>
      <c r="D6" s="47" t="n">
        <v>0.0985</v>
      </c>
      <c r="E6" s="48" t="s">
        <v>144</v>
      </c>
    </row>
    <row r="7" customFormat="false" ht="27.75" hidden="false" customHeight="true" outlineLevel="0" collapsed="false">
      <c r="B7" s="41" t="s">
        <v>145</v>
      </c>
      <c r="C7" s="47" t="n">
        <v>0.0081</v>
      </c>
      <c r="D7" s="47" t="n">
        <v>0.0162</v>
      </c>
      <c r="E7" s="48" t="s">
        <v>146</v>
      </c>
    </row>
    <row r="8" customFormat="false" ht="27.75" hidden="false" customHeight="true" outlineLevel="0" collapsed="false">
      <c r="B8" s="41" t="s">
        <v>147</v>
      </c>
      <c r="C8" s="47" t="n">
        <v>0.0915</v>
      </c>
      <c r="D8" s="47" t="n">
        <v>0.183</v>
      </c>
      <c r="E8" s="48" t="s">
        <v>148</v>
      </c>
    </row>
    <row r="9" customFormat="false" ht="27.75" hidden="false" customHeight="true" outlineLevel="0" collapsed="false">
      <c r="B9" s="41" t="s">
        <v>149</v>
      </c>
      <c r="C9" s="47" t="n">
        <v>0.00115</v>
      </c>
      <c r="D9" s="47" t="n">
        <v>0.0023</v>
      </c>
      <c r="E9" s="48" t="s">
        <v>150</v>
      </c>
    </row>
    <row r="10" customFormat="false" ht="27.75" hidden="false" customHeight="true" outlineLevel="0" collapsed="false">
      <c r="B10" s="49" t="s">
        <v>151</v>
      </c>
      <c r="C10" s="50" t="n">
        <f aca="false">SUM(C6:C9)</f>
        <v>0.15</v>
      </c>
      <c r="D10" s="50" t="n">
        <f aca="false">SUM(D6:D9)</f>
        <v>0.3</v>
      </c>
      <c r="E10" s="51" t="s">
        <v>152</v>
      </c>
    </row>
    <row r="12" customFormat="false" ht="21.75" hidden="false" customHeight="true" outlineLevel="0" collapsed="false">
      <c r="B12" s="3" t="s">
        <v>153</v>
      </c>
      <c r="C12" s="3"/>
      <c r="D12" s="3"/>
      <c r="E12" s="3"/>
    </row>
    <row r="13" customFormat="false" ht="36" hidden="false" customHeight="true" outlineLevel="0" collapsed="false">
      <c r="B13" s="31" t="s">
        <v>74</v>
      </c>
      <c r="C13" s="28" t="s">
        <v>154</v>
      </c>
      <c r="D13" s="28"/>
      <c r="E13" s="28"/>
    </row>
    <row r="14" customFormat="false" ht="36" hidden="false" customHeight="true" outlineLevel="0" collapsed="false">
      <c r="B14" s="31" t="s">
        <v>74</v>
      </c>
      <c r="C14" s="28" t="s">
        <v>155</v>
      </c>
      <c r="D14" s="28"/>
      <c r="E14" s="28"/>
    </row>
    <row r="15" customFormat="false" ht="36" hidden="false" customHeight="true" outlineLevel="0" collapsed="false">
      <c r="B15" s="31" t="s">
        <v>74</v>
      </c>
      <c r="C15" s="28" t="s">
        <v>156</v>
      </c>
      <c r="D15" s="28"/>
      <c r="E15" s="28"/>
    </row>
    <row r="16" customFormat="false" ht="36" hidden="false" customHeight="true" outlineLevel="0" collapsed="false">
      <c r="B16" s="31" t="s">
        <v>74</v>
      </c>
      <c r="C16" s="28" t="s">
        <v>157</v>
      </c>
      <c r="D16" s="28"/>
      <c r="E16" s="28"/>
    </row>
    <row r="17" customFormat="false" ht="36" hidden="false" customHeight="true" outlineLevel="0" collapsed="false">
      <c r="B17" s="31" t="s">
        <v>74</v>
      </c>
      <c r="C17" s="28" t="s">
        <v>158</v>
      </c>
      <c r="D17" s="28"/>
      <c r="E17" s="28"/>
    </row>
  </sheetData>
  <mergeCells count="8">
    <mergeCell ref="B2:E2"/>
    <mergeCell ref="B3:E3"/>
    <mergeCell ref="B12:E12"/>
    <mergeCell ref="C13:E13"/>
    <mergeCell ref="C14:E14"/>
    <mergeCell ref="C15:E15"/>
    <mergeCell ref="C16:E16"/>
    <mergeCell ref="C17:E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110"/>
    <col collapsed="false" customWidth="true" hidden="false" outlineLevel="0" max="3" min="3" style="0" width="2"/>
  </cols>
  <sheetData>
    <row r="2" customFormat="false" ht="30" hidden="false" customHeight="true" outlineLevel="0" collapsed="false">
      <c r="B2" s="52" t="s">
        <v>159</v>
      </c>
    </row>
    <row r="4" customFormat="false" ht="21.75" hidden="false" customHeight="true" outlineLevel="0" collapsed="false">
      <c r="B4" s="53" t="s">
        <v>160</v>
      </c>
    </row>
    <row r="5" customFormat="false" ht="63.75" hidden="false" customHeight="true" outlineLevel="0" collapsed="false">
      <c r="B5" s="54" t="s">
        <v>161</v>
      </c>
    </row>
    <row r="6" customFormat="false" ht="63.75" hidden="false" customHeight="true" outlineLevel="0" collapsed="false">
      <c r="B6" s="54" t="s">
        <v>162</v>
      </c>
    </row>
    <row r="7" customFormat="false" ht="63.75" hidden="false" customHeight="true" outlineLevel="0" collapsed="false">
      <c r="B7" s="54" t="s">
        <v>163</v>
      </c>
    </row>
    <row r="8" customFormat="false" ht="63.75" hidden="false" customHeight="true" outlineLevel="0" collapsed="false">
      <c r="B8" s="54" t="s">
        <v>164</v>
      </c>
    </row>
    <row r="9" customFormat="false" ht="63.75" hidden="false" customHeight="true" outlineLevel="0" collapsed="false">
      <c r="B9" s="54" t="s">
        <v>165</v>
      </c>
    </row>
    <row r="11" customFormat="false" ht="21.75" hidden="false" customHeight="true" outlineLevel="0" collapsed="false">
      <c r="B11" s="53" t="s">
        <v>166</v>
      </c>
    </row>
    <row r="12" customFormat="false" ht="60" hidden="false" customHeight="true" outlineLevel="0" collapsed="false">
      <c r="B12" s="55" t="s">
        <v>167</v>
      </c>
    </row>
    <row r="13" customFormat="false" ht="60" hidden="false" customHeight="true" outlineLevel="0" collapsed="false">
      <c r="B13" s="55" t="s">
        <v>168</v>
      </c>
    </row>
    <row r="14" customFormat="false" ht="60" hidden="false" customHeight="true" outlineLevel="0" collapsed="false">
      <c r="B14" s="55" t="s">
        <v>169</v>
      </c>
    </row>
    <row r="15" customFormat="false" ht="60" hidden="false" customHeight="true" outlineLevel="0" collapsed="false">
      <c r="B15" s="56" t="s">
        <v>170</v>
      </c>
    </row>
    <row r="16" customFormat="false" ht="60" hidden="false" customHeight="true" outlineLevel="0" collapsed="false">
      <c r="B16" s="56" t="s">
        <v>171</v>
      </c>
    </row>
    <row r="17" customFormat="false" ht="60" hidden="false" customHeight="true" outlineLevel="0" collapsed="false">
      <c r="B17" s="56" t="s">
        <v>172</v>
      </c>
    </row>
    <row r="19" customFormat="false" ht="21.75" hidden="false" customHeight="true" outlineLevel="0" collapsed="false">
      <c r="B19" s="53" t="s">
        <v>173</v>
      </c>
    </row>
    <row r="20" customFormat="false" ht="49.5" hidden="false" customHeight="true" outlineLevel="0" collapsed="false">
      <c r="B20" s="57" t="s">
        <v>174</v>
      </c>
    </row>
    <row r="21" customFormat="false" ht="49.5" hidden="false" customHeight="true" outlineLevel="0" collapsed="false">
      <c r="B21" s="57" t="s">
        <v>175</v>
      </c>
    </row>
    <row r="22" customFormat="false" ht="49.5" hidden="false" customHeight="true" outlineLevel="0" collapsed="false">
      <c r="B22" s="58" t="s">
        <v>176</v>
      </c>
    </row>
    <row r="24" customFormat="false" ht="21.75" hidden="false" customHeight="true" outlineLevel="0" collapsed="false">
      <c r="B24" s="53" t="s">
        <v>177</v>
      </c>
    </row>
    <row r="25" customFormat="false" ht="21.75" hidden="false" customHeight="true" outlineLevel="0" collapsed="false">
      <c r="B25" s="41" t="s">
        <v>178</v>
      </c>
    </row>
    <row r="26" customFormat="false" ht="21.75" hidden="false" customHeight="true" outlineLevel="0" collapsed="false">
      <c r="B26" s="41" t="s">
        <v>179</v>
      </c>
    </row>
    <row r="27" customFormat="false" ht="21.75" hidden="false" customHeight="true" outlineLevel="0" collapsed="false">
      <c r="B27" s="41" t="s">
        <v>180</v>
      </c>
    </row>
    <row r="28" customFormat="false" ht="21.75" hidden="false" customHeight="true" outlineLevel="0" collapsed="false">
      <c r="B28" s="41" t="s">
        <v>181</v>
      </c>
    </row>
    <row r="29" customFormat="false" ht="21.75" hidden="false" customHeight="true" outlineLevel="0" collapsed="false">
      <c r="B29" s="41" t="s">
        <v>182</v>
      </c>
    </row>
    <row r="30" customFormat="false" ht="21.75" hidden="false" customHeight="true" outlineLevel="0" collapsed="false">
      <c r="B30" s="41" t="s">
        <v>183</v>
      </c>
    </row>
    <row r="31" customFormat="false" ht="21.75" hidden="false" customHeight="true" outlineLevel="0" collapsed="false">
      <c r="B31" s="41" t="s">
        <v>184</v>
      </c>
    </row>
    <row r="33" customFormat="false" ht="21.75" hidden="false" customHeight="true" outlineLevel="0" collapsed="false">
      <c r="B33" s="53" t="s">
        <v>185</v>
      </c>
    </row>
    <row r="34" customFormat="false" ht="24" hidden="false" customHeight="true" outlineLevel="0" collapsed="false">
      <c r="B34" s="45" t="s">
        <v>186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2026-04-14T04:45:47Z</dcterms:created>
  <dc:creator>openpyxl</dc:creator>
  <dc:description/>
  <dc:language>en-US</dc:language>
  <cp:lastModifiedBy/>
  <dcterms:modified xsi:type="dcterms:W3CDTF">2026-04-14T04:45:47Z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