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①はじめに" sheetId="1" state="visible" r:id="rId3"/>
    <sheet name="②給付制限 判定" sheetId="2" state="visible" r:id="rId4"/>
    <sheet name="③スケジュール早見表" sheetId="3" state="visible" r:id="rId5"/>
    <sheet name="④日額シミュレーター" sheetId="4" state="visible" r:id="rId6"/>
    <sheet name="⑤給付日数 早見表" sheetId="5" state="visible" r:id="rId7"/>
    <sheet name="⑥自己都合vs会社都合" sheetId="6" state="visible" r:id="rId8"/>
    <sheet name="⑦Q&amp;A" sheetId="7" state="visible" r:id="rId9"/>
    <sheet name="⑧免責事項"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<sst xmlns="http://schemas.openxmlformats.org/spreadsheetml/2006/main" count="281" uniqueCount="240">
  <si>
    <t xml:space="preserve">自己都合退職 失業保険タイムライン＆受給額シミュレーター</t>
  </si>
  <si>
    <t xml:space="preserve">〜給付制限の判定・受給スケジュール・基本手当日額を1ブックで把握するためのワークブック〜</t>
  </si>
  <si>
    <t xml:space="preserve">『自己都合退職 失業保険タイムライン＆受給額シミュレーター』について</t>
  </si>
  <si>
    <t xml:space="preserve">自己都合で退職した場合、失業保険（基本手当）の受給開始までには「待期期間（7日間）」と「給付制限期間」があります。</t>
  </si>
  <si>
    <r>
      <rPr>
        <sz val="11"/>
        <color rgb="FF000000"/>
        <rFont val="游ゴシック"/>
        <family val="0"/>
        <charset val="1"/>
      </rPr>
      <t xml:space="preserve">2025</t>
    </r>
    <r>
      <rPr>
        <sz val="11"/>
        <color rgb="FF000000"/>
        <rFont val="Noto Sans CJK SC"/>
        <family val="2"/>
      </rPr>
      <t xml:space="preserve">年（令和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月の雇用保険法改正により、給付制限期間は原則「</t>
    </r>
    <r>
      <rPr>
        <sz val="11"/>
        <color rgb="FF000000"/>
        <rFont val="游ゴシック"/>
        <family val="0"/>
        <charset val="1"/>
      </rPr>
      <t xml:space="preserve">1</t>
    </r>
    <r>
      <rPr>
        <sz val="11"/>
        <color rgb="FF000000"/>
        <rFont val="Noto Sans CJK SC"/>
        <family val="2"/>
      </rPr>
      <t xml:space="preserve">ヶ月」に短縮されましたが、</t>
    </r>
  </si>
  <si>
    <t xml:space="preserve">過去5年間の退職回数（受給資格決定の回数）や退職理由によっては「3ヶ月」や「0ヶ月（制限なし）」になるケースもあります。</t>
  </si>
  <si>
    <t xml:space="preserve">『自己都合退職 失業保険タイムライン＆受給額シミュレーター』は、ご自身の条件を入力するだけで</t>
  </si>
  <si>
    <t xml:space="preserve">「給付制限は何ヶ月か」「いつ頃から受給できるか」「1日あたりいくら受け取れるか」を把握するためのワークブックです。</t>
  </si>
  <si>
    <t xml:space="preserve">特定の退職時期や転職先を推奨するものではなく、制度に基づく情報を整理することを目的としています。</t>
  </si>
  <si>
    <t xml:space="preserve">シート構成</t>
  </si>
  <si>
    <t xml:space="preserve">#</t>
  </si>
  <si>
    <t xml:space="preserve">シート名</t>
  </si>
  <si>
    <t xml:space="preserve">内容</t>
  </si>
  <si>
    <t xml:space="preserve">①</t>
  </si>
  <si>
    <t xml:space="preserve">はじめに</t>
  </si>
  <si>
    <t xml:space="preserve">このシート。使い方・注意事項。</t>
  </si>
  <si>
    <t xml:space="preserve">②</t>
  </si>
  <si>
    <t xml:space="preserve">給付制限 判定シート</t>
  </si>
  <si>
    <t xml:space="preserve">退職理由と過去の退職回数を入力→給付制限が0/1/3ヶ月かを自動判定。</t>
  </si>
  <si>
    <t xml:space="preserve">③</t>
  </si>
  <si>
    <t xml:space="preserve">受給スケジュール早見表</t>
  </si>
  <si>
    <t xml:space="preserve">給付制限期間別に、退職日からの受給開始目安を一覧表示。</t>
  </si>
  <si>
    <t xml:space="preserve">④</t>
  </si>
  <si>
    <t xml:space="preserve">基本手当日額シミュレーター</t>
  </si>
  <si>
    <t xml:space="preserve">月給を入力→賃金日額・給付率・基本手当日額・総受給額を自動計算。</t>
  </si>
  <si>
    <t xml:space="preserve">⑤</t>
  </si>
  <si>
    <t xml:space="preserve">所定給付日数 早見表</t>
  </si>
  <si>
    <t xml:space="preserve">自己都合・会社都合それぞれの年齢×被保険者期間別の法定日数表。</t>
  </si>
  <si>
    <t xml:space="preserve">⑥</t>
  </si>
  <si>
    <t xml:space="preserve">自己都合 vs 会社都合 比較表</t>
  </si>
  <si>
    <t xml:space="preserve">給付制限・給付日数・国保軽減・被保険者期間要件を一覧比較。</t>
  </si>
  <si>
    <t xml:space="preserve">⑦</t>
  </si>
  <si>
    <t xml:space="preserve">Q&amp;A</t>
  </si>
  <si>
    <t xml:space="preserve">よくある12の疑問への回答。</t>
  </si>
  <si>
    <t xml:space="preserve">⑧</t>
  </si>
  <si>
    <t xml:space="preserve">免責事項</t>
  </si>
  <si>
    <t xml:space="preserve">利用にあたっての注意事項と参考条文。</t>
  </si>
  <si>
    <t xml:space="preserve">利用上の注意</t>
  </si>
  <si>
    <t xml:space="preserve">● 失業保険（基本手当）の受給額・給付日数・給付制限期間は、雇用保険法に基づいて決まります。具体的な受給可否・金額の確定はハローワークが行います。</t>
  </si>
  <si>
    <t xml:space="preserve">● 基本手当日額の上限・下限は毎年8月1日に改定されます。『自己都合退職 失業保険タイムライン＆受給額シミュレーター』は令和7年8月1日改定値（令和8年7月31日まで適用）に基づく概算です。</t>
  </si>
  <si>
    <t xml:space="preserve">● 会社の退職金制度、健康保険の任意継続、住民税の支払い等については対象外です。</t>
  </si>
  <si>
    <t xml:space="preserve">● 詳細は「⑧免責事項」シートをご確認ください。</t>
  </si>
  <si>
    <r>
      <rPr>
        <sz val="10"/>
        <color rgb="FF555555"/>
        <rFont val="游ゴシック"/>
        <family val="0"/>
        <charset val="1"/>
      </rPr>
      <t xml:space="preserve">3</t>
    </r>
    <r>
      <rPr>
        <sz val="10"/>
        <color rgb="FF555555"/>
        <rFont val="Noto Sans CJK SC"/>
        <family val="2"/>
      </rPr>
      <t xml:space="preserve">つの質問に回答すると、あなたの給付制限期間（</t>
    </r>
    <r>
      <rPr>
        <sz val="10"/>
        <color rgb="FF555555"/>
        <rFont val="游ゴシック"/>
        <family val="0"/>
        <charset val="1"/>
      </rPr>
      <t xml:space="preserve">0</t>
    </r>
    <r>
      <rPr>
        <sz val="10"/>
        <color rgb="FF555555"/>
        <rFont val="Noto Sans CJK SC"/>
        <family val="2"/>
      </rPr>
      <t xml:space="preserve">ヶ月</t>
    </r>
    <r>
      <rPr>
        <sz val="10"/>
        <color rgb="FF555555"/>
        <rFont val="游ゴシック"/>
        <family val="0"/>
        <charset val="1"/>
      </rPr>
      <t xml:space="preserve">/1</t>
    </r>
    <r>
      <rPr>
        <sz val="10"/>
        <color rgb="FF555555"/>
        <rFont val="Noto Sans CJK SC"/>
        <family val="2"/>
      </rPr>
      <t xml:space="preserve">ヶ月</t>
    </r>
    <r>
      <rPr>
        <sz val="10"/>
        <color rgb="FF555555"/>
        <rFont val="游ゴシック"/>
        <family val="0"/>
        <charset val="1"/>
      </rPr>
      <t xml:space="preserve">/3</t>
    </r>
    <r>
      <rPr>
        <sz val="10"/>
        <color rgb="FF555555"/>
        <rFont val="Noto Sans CJK SC"/>
        <family val="2"/>
      </rPr>
      <t xml:space="preserve">ヶ月）が自動判定されます。</t>
    </r>
  </si>
  <si>
    <r>
      <rPr>
        <b val="true"/>
        <sz val="11"/>
        <color rgb="FFFFFFFF"/>
        <rFont val="游ゴシック"/>
        <family val="0"/>
        <charset val="1"/>
      </rPr>
      <t xml:space="preserve">STEP1  3</t>
    </r>
    <r>
      <rPr>
        <b val="true"/>
        <sz val="11"/>
        <color rgb="FFFFFFFF"/>
        <rFont val="Noto Sans CJK SC"/>
        <family val="2"/>
      </rPr>
      <t xml:space="preserve">つの質問に回答</t>
    </r>
  </si>
  <si>
    <r>
      <rPr>
        <b val="true"/>
        <sz val="11"/>
        <color rgb="FF000000"/>
        <rFont val="游ゴシック"/>
        <family val="0"/>
        <charset val="1"/>
      </rPr>
      <t xml:space="preserve">Q1. </t>
    </r>
    <r>
      <rPr>
        <b val="true"/>
        <sz val="11"/>
        <color rgb="FF000000"/>
        <rFont val="Noto Sans CJK SC"/>
        <family val="2"/>
      </rPr>
      <t xml:space="preserve">退職の理由は？</t>
    </r>
  </si>
  <si>
    <t xml:space="preserve">自己都合（転職・結婚・引越し等）</t>
  </si>
  <si>
    <r>
      <rPr>
        <b val="true"/>
        <sz val="11"/>
        <rFont val="游ゴシック"/>
        <family val="0"/>
        <charset val="1"/>
      </rPr>
      <t xml:space="preserve">Q2. </t>
    </r>
    <r>
      <rPr>
        <b val="true"/>
        <sz val="11"/>
        <rFont val="Noto Sans CJK SC"/>
        <family val="2"/>
      </rPr>
      <t xml:space="preserve">過去</t>
    </r>
    <r>
      <rPr>
        <b val="true"/>
        <sz val="11"/>
        <rFont val="游ゴシック"/>
        <family val="0"/>
        <charset val="1"/>
      </rPr>
      <t xml:space="preserve">5</t>
    </r>
    <r>
      <rPr>
        <b val="true"/>
        <sz val="11"/>
        <rFont val="Noto Sans CJK SC"/>
        <family val="2"/>
      </rPr>
      <t xml:space="preserve">年間に自己都合退職で受給資格決定を受けた回数は？</t>
    </r>
  </si>
  <si>
    <r>
      <rPr>
        <b val="true"/>
        <sz val="14"/>
        <color rgb="FF0000CC"/>
        <rFont val="游ゴシック"/>
        <family val="0"/>
        <charset val="1"/>
      </rPr>
      <t xml:space="preserve">0</t>
    </r>
    <r>
      <rPr>
        <b val="true"/>
        <sz val="14"/>
        <color rgb="FF0000CC"/>
        <rFont val="Noto Sans CJK SC"/>
        <family val="2"/>
      </rPr>
      <t xml:space="preserve">回（なし </t>
    </r>
    <r>
      <rPr>
        <b val="true"/>
        <sz val="14"/>
        <color rgb="FF0000CC"/>
        <rFont val="游ゴシック"/>
        <family val="0"/>
        <charset val="1"/>
      </rPr>
      <t xml:space="preserve">or 5</t>
    </r>
    <r>
      <rPr>
        <b val="true"/>
        <sz val="14"/>
        <color rgb="FF0000CC"/>
        <rFont val="Noto Sans CJK SC"/>
        <family val="2"/>
      </rPr>
      <t xml:space="preserve">年以上前）</t>
    </r>
  </si>
  <si>
    <r>
      <rPr>
        <b val="true"/>
        <sz val="11"/>
        <color rgb="FF000000"/>
        <rFont val="游ゴシック"/>
        <family val="0"/>
        <charset val="1"/>
      </rPr>
      <t xml:space="preserve">Q3. </t>
    </r>
    <r>
      <rPr>
        <b val="true"/>
        <sz val="11"/>
        <color rgb="FF000000"/>
        <rFont val="Noto Sans CJK SC"/>
        <family val="2"/>
      </rPr>
      <t xml:space="preserve">教育訓練等を受講した</t>
    </r>
    <r>
      <rPr>
        <b val="true"/>
        <sz val="11"/>
        <color rgb="FF000000"/>
        <rFont val="游ゴシック"/>
        <family val="0"/>
        <charset val="1"/>
      </rPr>
      <t xml:space="preserve">/</t>
    </r>
    <r>
      <rPr>
        <b val="true"/>
        <sz val="11"/>
        <color rgb="FF000000"/>
        <rFont val="Noto Sans CJK SC"/>
        <family val="2"/>
      </rPr>
      <t xml:space="preserve">受講中？</t>
    </r>
  </si>
  <si>
    <t xml:space="preserve">いいえ</t>
  </si>
  <si>
    <r>
      <rPr>
        <b val="true"/>
        <sz val="11"/>
        <color rgb="FFFFFFFF"/>
        <rFont val="游ゴシック"/>
        <family val="0"/>
        <charset val="1"/>
      </rPr>
      <t xml:space="preserve">STEP2  </t>
    </r>
    <r>
      <rPr>
        <b val="true"/>
        <sz val="11"/>
        <color rgb="FFFFFFFF"/>
        <rFont val="Noto Sans CJK SC"/>
        <family val="2"/>
      </rPr>
      <t xml:space="preserve">判定結果</t>
    </r>
  </si>
  <si>
    <t xml:space="preserve">あなたの給付制限期間</t>
  </si>
  <si>
    <t xml:space="preserve">受給開始の目安</t>
  </si>
  <si>
    <t xml:space="preserve">判定の根拠と注意</t>
  </si>
  <si>
    <t xml:space="preserve">● 給付制限期間は、令和7年4月1日以降の離職について原則1ヶ月に短縮されました（改正雇用保険法33条、通達改正）。</t>
  </si>
  <si>
    <r>
      <rPr>
        <sz val="10"/>
        <color rgb="FF555555"/>
        <rFont val="游ゴシック"/>
        <family val="0"/>
        <charset val="1"/>
      </rPr>
      <t xml:space="preserve">● 5</t>
    </r>
    <r>
      <rPr>
        <sz val="10"/>
        <color rgb="FF555555"/>
        <rFont val="Noto Sans CJK SC"/>
        <family val="2"/>
      </rPr>
      <t xml:space="preserve">年間のうちに</t>
    </r>
    <r>
      <rPr>
        <sz val="10"/>
        <color rgb="FF555555"/>
        <rFont val="游ゴシック"/>
        <family val="0"/>
        <charset val="1"/>
      </rPr>
      <t xml:space="preserve">2</t>
    </r>
    <r>
      <rPr>
        <sz val="10"/>
        <color rgb="FF555555"/>
        <rFont val="Noto Sans CJK SC"/>
        <family val="2"/>
      </rPr>
      <t xml:space="preserve">回以上「正当な理由なく自己都合退職し受給資格決定を受けた」場合は</t>
    </r>
    <r>
      <rPr>
        <sz val="10"/>
        <color rgb="FF555555"/>
        <rFont val="游ゴシック"/>
        <family val="0"/>
        <charset val="1"/>
      </rPr>
      <t xml:space="preserve">3</t>
    </r>
    <r>
      <rPr>
        <sz val="10"/>
        <color rgb="FF555555"/>
        <rFont val="Noto Sans CJK SC"/>
        <family val="2"/>
      </rPr>
      <t xml:space="preserve">ヶ月です（厚生労働省リーフレット準拠）。今回が</t>
    </r>
    <r>
      <rPr>
        <sz val="10"/>
        <color rgb="FF555555"/>
        <rFont val="游ゴシック"/>
        <family val="0"/>
        <charset val="1"/>
      </rPr>
      <t xml:space="preserve">3</t>
    </r>
    <r>
      <rPr>
        <sz val="10"/>
        <color rgb="FF555555"/>
        <rFont val="Noto Sans CJK SC"/>
        <family val="2"/>
      </rPr>
      <t xml:space="preserve">回目以降の自己都合退職に該当します。</t>
    </r>
  </si>
  <si>
    <t xml:space="preserve">● 「自己の責めに帰すべき重大な理由による解雇」（重責解雇＝懲戒解雇）の場合も3ヶ月です。</t>
  </si>
  <si>
    <t xml:space="preserve">● 令和7年4月1日以降に開始した教育訓練等（教育訓練給付金対象講座・公共職業訓練等）を受けた場合、給付制限は解除されます。</t>
  </si>
  <si>
    <t xml:space="preserve">● 特定理由離職者（病気・介護・雇止め等）または特定受給資格者（会社都合）は、給付制限なしで受給可能です。</t>
  </si>
  <si>
    <t xml:space="preserve">● 最終的な給付制限期間の判定はハローワークが行います。ご自身の状況について不明な場合は、住所地を管轄するハローワークにご相談ください。</t>
  </si>
  <si>
    <t xml:space="preserve">給付制限期間別に、退職日から初回振込までのおおよそのタイムラインを整理しています。</t>
  </si>
  <si>
    <t xml:space="preserve">ステップ</t>
  </si>
  <si>
    <t xml:space="preserve">制限なし（0ヶ月）</t>
  </si>
  <si>
    <t xml:space="preserve">原則（1ヶ月）</t>
  </si>
  <si>
    <r>
      <rPr>
        <b val="true"/>
        <sz val="11"/>
        <color rgb="FFFFFFFF"/>
        <rFont val="游ゴシック"/>
        <family val="0"/>
        <charset val="1"/>
      </rPr>
      <t xml:space="preserve">3</t>
    </r>
    <r>
      <rPr>
        <b val="true"/>
        <sz val="11"/>
        <color rgb="FFFFFFFF"/>
        <rFont val="Noto Sans CJK SC"/>
        <family val="2"/>
      </rPr>
      <t xml:space="preserve">ヶ月制限</t>
    </r>
  </si>
  <si>
    <t xml:space="preserve">補足</t>
  </si>
  <si>
    <t xml:space="preserve">退職日</t>
  </si>
  <si>
    <t xml:space="preserve">離職票が届くまで通常1〜2週間</t>
  </si>
  <si>
    <t xml:space="preserve">ハローワークで求職申込
（受給資格決定日）</t>
  </si>
  <si>
    <t xml:space="preserve">退職後
なるべく早く</t>
  </si>
  <si>
    <t xml:space="preserve">離職票・身分証・写真等を持参</t>
  </si>
  <si>
    <t xml:space="preserve">待期期間</t>
  </si>
  <si>
    <r>
      <rPr>
        <sz val="10"/>
        <color rgb="FF000000"/>
        <rFont val="游ゴシック"/>
        <family val="0"/>
        <charset val="1"/>
      </rPr>
      <t xml:space="preserve">7</t>
    </r>
    <r>
      <rPr>
        <sz val="10"/>
        <color rgb="FF000000"/>
        <rFont val="Noto Sans CJK SC"/>
        <family val="2"/>
      </rPr>
      <t xml:space="preserve">日間</t>
    </r>
  </si>
  <si>
    <t xml:space="preserve">退職理由を問わず一律7日間</t>
  </si>
  <si>
    <t xml:space="preserve">雇用保険説明会
（初回講習）</t>
  </si>
  <si>
    <t xml:space="preserve">待期満了後
約1〜2週間以内</t>
  </si>
  <si>
    <t xml:space="preserve">受給資格者証の交付を受ける</t>
  </si>
  <si>
    <t xml:space="preserve">給付制限期間</t>
  </si>
  <si>
    <t xml:space="preserve">なし</t>
  </si>
  <si>
    <r>
      <rPr>
        <sz val="10"/>
        <color rgb="FF000000"/>
        <rFont val="游ゴシック"/>
        <family val="0"/>
        <charset val="1"/>
      </rPr>
      <t xml:space="preserve">1</t>
    </r>
    <r>
      <rPr>
        <sz val="10"/>
        <color rgb="FF000000"/>
        <rFont val="Noto Sans CJK SC"/>
        <family val="2"/>
      </rPr>
      <t xml:space="preserve">ヶ月</t>
    </r>
  </si>
  <si>
    <r>
      <rPr>
        <sz val="10"/>
        <color rgb="FF000000"/>
        <rFont val="游ゴシック"/>
        <family val="0"/>
        <charset val="1"/>
      </rPr>
      <t xml:space="preserve">3</t>
    </r>
    <r>
      <rPr>
        <sz val="10"/>
        <color rgb="FF000000"/>
        <rFont val="Noto Sans CJK SC"/>
        <family val="2"/>
      </rPr>
      <t xml:space="preserve">ヶ月</t>
    </r>
  </si>
  <si>
    <t xml:space="preserve">自己都合退職の場合に適用</t>
  </si>
  <si>
    <t xml:space="preserve">初回認定日</t>
  </si>
  <si>
    <t xml:space="preserve">約4週間後</t>
  </si>
  <si>
    <t xml:space="preserve">制限満了後
約4週間後</t>
  </si>
  <si>
    <r>
      <rPr>
        <sz val="10"/>
        <color rgb="FF000000"/>
        <rFont val="游ゴシック"/>
        <family val="0"/>
        <charset val="1"/>
      </rPr>
      <t xml:space="preserve">4</t>
    </r>
    <r>
      <rPr>
        <sz val="10"/>
        <color rgb="FF000000"/>
        <rFont val="Noto Sans CJK SC"/>
        <family val="2"/>
      </rPr>
      <t xml:space="preserve">週間ごとにハローワークに出頭</t>
    </r>
  </si>
  <si>
    <t xml:space="preserve">初回振込</t>
  </si>
  <si>
    <t xml:space="preserve">認定日の
約5営業日後</t>
  </si>
  <si>
    <t xml:space="preserve">口座に振り込まれる</t>
  </si>
  <si>
    <t xml:space="preserve">退職日→初回振込
の目安</t>
  </si>
  <si>
    <t xml:space="preserve">約1.5〜2ヶ月</t>
  </si>
  <si>
    <t xml:space="preserve">約2〜2.5ヶ月</t>
  </si>
  <si>
    <t xml:space="preserve">約4〜4.5ヶ月</t>
  </si>
  <si>
    <t xml:space="preserve">離職票の発行遅延等で前後あり</t>
  </si>
  <si>
    <t xml:space="preserve">● スケジュールはハローワークの運用により変動します。特に離職票の発行タイミングは会社次第で1〜3週間幅があります。</t>
  </si>
  <si>
    <t xml:space="preserve">● 給付制限中でも求職活動実績は必要です（認定日ごとに原則2回以上の求職活動が求められます）。</t>
  </si>
  <si>
    <r>
      <rPr>
        <sz val="10"/>
        <color rgb="FF555555"/>
        <rFont val="游ゴシック"/>
        <family val="0"/>
        <charset val="1"/>
      </rPr>
      <t xml:space="preserve">● 2</t>
    </r>
    <r>
      <rPr>
        <sz val="10"/>
        <color rgb="FF555555"/>
        <rFont val="Noto Sans CJK SC"/>
        <family val="2"/>
      </rPr>
      <t xml:space="preserve">回目以降の振込は、認定日ごと（</t>
    </r>
    <r>
      <rPr>
        <sz val="10"/>
        <color rgb="FF555555"/>
        <rFont val="游ゴシック"/>
        <family val="0"/>
        <charset val="1"/>
      </rPr>
      <t xml:space="preserve">4</t>
    </r>
    <r>
      <rPr>
        <sz val="10"/>
        <color rgb="FF555555"/>
        <rFont val="Noto Sans CJK SC"/>
        <family val="2"/>
      </rPr>
      <t xml:space="preserve">週間周期）に</t>
    </r>
    <r>
      <rPr>
        <sz val="10"/>
        <color rgb="FF555555"/>
        <rFont val="游ゴシック"/>
        <family val="0"/>
        <charset val="1"/>
      </rPr>
      <t xml:space="preserve">5</t>
    </r>
    <r>
      <rPr>
        <sz val="10"/>
        <color rgb="FF555555"/>
        <rFont val="Noto Sans CJK SC"/>
        <family val="2"/>
      </rPr>
      <t xml:space="preserve">営業日程度で振り込まれます。</t>
    </r>
  </si>
  <si>
    <t xml:space="preserve">月給を入力すると、賃金日額・給付率・基本手当日額・総受給額の概算を自動計算します。</t>
  </si>
  <si>
    <r>
      <rPr>
        <b val="true"/>
        <sz val="11"/>
        <color rgb="FFFFFFFF"/>
        <rFont val="游ゴシック"/>
        <family val="0"/>
        <charset val="1"/>
      </rPr>
      <t xml:space="preserve">STEP1  </t>
    </r>
    <r>
      <rPr>
        <b val="true"/>
        <sz val="11"/>
        <color rgb="FFFFFFFF"/>
        <rFont val="Noto Sans CJK SC"/>
        <family val="2"/>
      </rPr>
      <t xml:space="preserve">あなたの情報を入力</t>
    </r>
  </si>
  <si>
    <t xml:space="preserve">離職前6ヶ月の月給（総支給額・円）</t>
  </si>
  <si>
    <t xml:space="preserve">※賞与は含めない。残業代・通勤手当を含む総支給額</t>
  </si>
  <si>
    <t xml:space="preserve">離職時の年齢</t>
  </si>
  <si>
    <t xml:space="preserve">※上限額の判定に使用（30歳/45歳/60歳で区切り）</t>
  </si>
  <si>
    <t xml:space="preserve">雇用保険の被保険者期間</t>
  </si>
  <si>
    <t xml:space="preserve">※年数で入力。所定給付日数の判定に使用</t>
  </si>
  <si>
    <r>
      <rPr>
        <b val="true"/>
        <sz val="11"/>
        <color rgb="FFFFFFFF"/>
        <rFont val="游ゴシック"/>
        <family val="0"/>
        <charset val="1"/>
      </rPr>
      <t xml:space="preserve">STEP2  </t>
    </r>
    <r>
      <rPr>
        <b val="true"/>
        <sz val="11"/>
        <color rgb="FFFFFFFF"/>
        <rFont val="Noto Sans CJK SC"/>
        <family val="2"/>
      </rPr>
      <t xml:space="preserve">計算結果</t>
    </r>
  </si>
  <si>
    <t xml:space="preserve">賃金日額（1日あたりの平均賃金）</t>
  </si>
  <si>
    <t xml:space="preserve">計算式：月給×6ヶ月÷180日</t>
  </si>
  <si>
    <t xml:space="preserve">（参考）基本手当日額の上限額</t>
  </si>
  <si>
    <t xml:space="preserve">令和7年8月1日改定値。この金額を超える場合は上限額が適用されます</t>
  </si>
  <si>
    <t xml:space="preserve">（参考）基本手当日額の下限額</t>
  </si>
  <si>
    <t xml:space="preserve">全年齢共通</t>
  </si>
  <si>
    <t xml:space="preserve">給付率（概算）</t>
  </si>
  <si>
    <t xml:space="preserve">※実際は賃金日額に応じて50〜80%の範囲で段階的に決まります。概算値</t>
  </si>
  <si>
    <t xml:space="preserve">基本手当日額の概算（上限・下限適用前）</t>
  </si>
  <si>
    <t xml:space="preserve">適用される基本手当日額</t>
  </si>
  <si>
    <t xml:space="preserve">上限・下限を適用した最終日額（概算）</t>
  </si>
  <si>
    <t xml:space="preserve">所定給付日数（自己都合の場合）</t>
  </si>
  <si>
    <t xml:space="preserve">自己都合は年齢による違いなし。10年未満:90日/10-20年:120日/20年以上:150日</t>
  </si>
  <si>
    <t xml:space="preserve">総受給額の概算（自己都合の場合）</t>
  </si>
  <si>
    <t xml:space="preserve">＝基本手当日額 × 所定給付日数</t>
  </si>
  <si>
    <t xml:space="preserve">参考：28日分（1認定期間）の概算</t>
  </si>
  <si>
    <t xml:space="preserve">認定日ごとに28日分が振り込まれます（非課税）</t>
  </si>
  <si>
    <t xml:space="preserve">計算にあたっての注意</t>
  </si>
  <si>
    <t xml:space="preserve">● 給付率は実際には賃金日額に応じて50〜80%の間で段階的に決まります（60歳以上は45〜80%）。シミュレーターは概算のため60歳未満:60%・60歳以上:50%で計算しています。</t>
  </si>
  <si>
    <t xml:space="preserve">● 基本手当は非課税です（所得税・住民税はかかりません）。ただし、国民健康保険料・国民年金保険料の支払いは必要です。</t>
  </si>
  <si>
    <t xml:space="preserve">● 基本手当日額の上限額・下限額は毎年8月1日に改定されます。ここに記載の金額は令和7年8月1日〜令和8年7月31日の適用額です。</t>
  </si>
  <si>
    <t xml:space="preserve">● 賞与は賃金日額の計算に含まれません。離職前6ヶ月の総支給額（残業代・通勤手当を含む、賞与を除く）が計算基礎です。</t>
  </si>
  <si>
    <t xml:space="preserve">● 正確な金額はハローワークが算定します。シミュレーターの結果はあくまで目安としてご利用ください。</t>
  </si>
  <si>
    <t xml:space="preserve">退職理由×年齢×被保険者期間ごとの法定給付日数（雇用保険法22条・23条）</t>
  </si>
  <si>
    <t xml:space="preserve">自己都合退職（一般受給資格者）の場合</t>
  </si>
  <si>
    <t xml:space="preserve">年齢</t>
  </si>
  <si>
    <t xml:space="preserve">1年未満</t>
  </si>
  <si>
    <r>
      <rPr>
        <b val="true"/>
        <sz val="10"/>
        <color rgb="FFFFFFFF"/>
        <rFont val="游ゴシック"/>
        <family val="0"/>
        <charset val="1"/>
      </rPr>
      <t xml:space="preserve">1</t>
    </r>
    <r>
      <rPr>
        <b val="true"/>
        <sz val="10"/>
        <color rgb="FFFFFFFF"/>
        <rFont val="Noto Sans CJK SC"/>
        <family val="2"/>
      </rPr>
      <t xml:space="preserve">年以上
</t>
    </r>
    <r>
      <rPr>
        <b val="true"/>
        <sz val="10"/>
        <color rgb="FFFFFFFF"/>
        <rFont val="游ゴシック"/>
        <family val="0"/>
        <charset val="1"/>
      </rPr>
      <t xml:space="preserve">10</t>
    </r>
    <r>
      <rPr>
        <b val="true"/>
        <sz val="10"/>
        <color rgb="FFFFFFFF"/>
        <rFont val="Noto Sans CJK SC"/>
        <family val="2"/>
      </rPr>
      <t xml:space="preserve">年未満</t>
    </r>
  </si>
  <si>
    <r>
      <rPr>
        <b val="true"/>
        <sz val="10"/>
        <color rgb="FFFFFFFF"/>
        <rFont val="游ゴシック"/>
        <family val="0"/>
        <charset val="1"/>
      </rPr>
      <t xml:space="preserve">10</t>
    </r>
    <r>
      <rPr>
        <b val="true"/>
        <sz val="10"/>
        <color rgb="FFFFFFFF"/>
        <rFont val="Noto Sans CJK SC"/>
        <family val="2"/>
      </rPr>
      <t xml:space="preserve">年以上
</t>
    </r>
    <r>
      <rPr>
        <b val="true"/>
        <sz val="10"/>
        <color rgb="FFFFFFFF"/>
        <rFont val="游ゴシック"/>
        <family val="0"/>
        <charset val="1"/>
      </rPr>
      <t xml:space="preserve">20</t>
    </r>
    <r>
      <rPr>
        <b val="true"/>
        <sz val="10"/>
        <color rgb="FFFFFFFF"/>
        <rFont val="Noto Sans CJK SC"/>
        <family val="2"/>
      </rPr>
      <t xml:space="preserve">年未満</t>
    </r>
  </si>
  <si>
    <r>
      <rPr>
        <b val="true"/>
        <sz val="10"/>
        <color rgb="FFFFFFFF"/>
        <rFont val="游ゴシック"/>
        <family val="0"/>
        <charset val="1"/>
      </rPr>
      <t xml:space="preserve">20</t>
    </r>
    <r>
      <rPr>
        <b val="true"/>
        <sz val="10"/>
        <color rgb="FFFFFFFF"/>
        <rFont val="Noto Sans CJK SC"/>
        <family val="2"/>
      </rPr>
      <t xml:space="preserve">年以上</t>
    </r>
  </si>
  <si>
    <t xml:space="preserve">—</t>
  </si>
  <si>
    <r>
      <rPr>
        <b val="true"/>
        <sz val="11"/>
        <color rgb="FF000000"/>
        <rFont val="游ゴシック"/>
        <family val="0"/>
        <charset val="1"/>
      </rPr>
      <t xml:space="preserve">90</t>
    </r>
    <r>
      <rPr>
        <b val="true"/>
        <sz val="11"/>
        <color rgb="FF000000"/>
        <rFont val="Noto Sans CJK SC"/>
        <family val="2"/>
      </rPr>
      <t xml:space="preserve">日</t>
    </r>
  </si>
  <si>
    <r>
      <rPr>
        <b val="true"/>
        <sz val="11"/>
        <color rgb="FF000000"/>
        <rFont val="游ゴシック"/>
        <family val="0"/>
        <charset val="1"/>
      </rPr>
      <t xml:space="preserve">120</t>
    </r>
    <r>
      <rPr>
        <b val="true"/>
        <sz val="11"/>
        <color rgb="FF000000"/>
        <rFont val="Noto Sans CJK SC"/>
        <family val="2"/>
      </rPr>
      <t xml:space="preserve">日</t>
    </r>
  </si>
  <si>
    <r>
      <rPr>
        <b val="true"/>
        <sz val="11"/>
        <color rgb="FF000000"/>
        <rFont val="游ゴシック"/>
        <family val="0"/>
        <charset val="1"/>
      </rPr>
      <t xml:space="preserve">150</t>
    </r>
    <r>
      <rPr>
        <b val="true"/>
        <sz val="11"/>
        <color rgb="FF000000"/>
        <rFont val="Noto Sans CJK SC"/>
        <family val="2"/>
      </rPr>
      <t xml:space="preserve">日</t>
    </r>
  </si>
  <si>
    <t xml:space="preserve">会社都合退職（特定受給資格者）の場合</t>
  </si>
  <si>
    <r>
      <rPr>
        <b val="true"/>
        <sz val="10"/>
        <color rgb="FFFFFFFF"/>
        <rFont val="游ゴシック"/>
        <family val="0"/>
        <charset val="1"/>
      </rPr>
      <t xml:space="preserve">1</t>
    </r>
    <r>
      <rPr>
        <b val="true"/>
        <sz val="10"/>
        <color rgb="FFFFFFFF"/>
        <rFont val="Noto Sans CJK SC"/>
        <family val="2"/>
      </rPr>
      <t xml:space="preserve">年以上
</t>
    </r>
    <r>
      <rPr>
        <b val="true"/>
        <sz val="10"/>
        <color rgb="FFFFFFFF"/>
        <rFont val="游ゴシック"/>
        <family val="0"/>
        <charset val="1"/>
      </rPr>
      <t xml:space="preserve">5</t>
    </r>
    <r>
      <rPr>
        <b val="true"/>
        <sz val="10"/>
        <color rgb="FFFFFFFF"/>
        <rFont val="Noto Sans CJK SC"/>
        <family val="2"/>
      </rPr>
      <t xml:space="preserve">年未満</t>
    </r>
  </si>
  <si>
    <r>
      <rPr>
        <b val="true"/>
        <sz val="10"/>
        <color rgb="FFFFFFFF"/>
        <rFont val="游ゴシック"/>
        <family val="0"/>
        <charset val="1"/>
      </rPr>
      <t xml:space="preserve">5</t>
    </r>
    <r>
      <rPr>
        <b val="true"/>
        <sz val="10"/>
        <color rgb="FFFFFFFF"/>
        <rFont val="Noto Sans CJK SC"/>
        <family val="2"/>
      </rPr>
      <t xml:space="preserve">年以上
</t>
    </r>
    <r>
      <rPr>
        <b val="true"/>
        <sz val="10"/>
        <color rgb="FFFFFFFF"/>
        <rFont val="游ゴシック"/>
        <family val="0"/>
        <charset val="1"/>
      </rPr>
      <t xml:space="preserve">10</t>
    </r>
    <r>
      <rPr>
        <b val="true"/>
        <sz val="10"/>
        <color rgb="FFFFFFFF"/>
        <rFont val="Noto Sans CJK SC"/>
        <family val="2"/>
      </rPr>
      <t xml:space="preserve">年未満</t>
    </r>
  </si>
  <si>
    <r>
      <rPr>
        <b val="true"/>
        <sz val="10"/>
        <color rgb="FF000000"/>
        <rFont val="游ゴシック"/>
        <family val="0"/>
        <charset val="1"/>
      </rPr>
      <t xml:space="preserve">30</t>
    </r>
    <r>
      <rPr>
        <b val="true"/>
        <sz val="10"/>
        <color rgb="FF000000"/>
        <rFont val="Noto Sans CJK SC"/>
        <family val="2"/>
      </rPr>
      <t xml:space="preserve">歳未満</t>
    </r>
  </si>
  <si>
    <r>
      <rPr>
        <sz val="10"/>
        <color rgb="FF000000"/>
        <rFont val="游ゴシック"/>
        <family val="0"/>
        <charset val="1"/>
      </rPr>
      <t xml:space="preserve">90</t>
    </r>
    <r>
      <rPr>
        <sz val="10"/>
        <color rgb="FF000000"/>
        <rFont val="Noto Sans CJK SC"/>
        <family val="2"/>
      </rPr>
      <t xml:space="preserve">日</t>
    </r>
  </si>
  <si>
    <r>
      <rPr>
        <sz val="10"/>
        <color rgb="FF000000"/>
        <rFont val="游ゴシック"/>
        <family val="0"/>
        <charset val="1"/>
      </rPr>
      <t xml:space="preserve">120</t>
    </r>
    <r>
      <rPr>
        <sz val="10"/>
        <color rgb="FF000000"/>
        <rFont val="Noto Sans CJK SC"/>
        <family val="2"/>
      </rPr>
      <t xml:space="preserve">日</t>
    </r>
  </si>
  <si>
    <r>
      <rPr>
        <sz val="10"/>
        <color rgb="FF000000"/>
        <rFont val="游ゴシック"/>
        <family val="0"/>
        <charset val="1"/>
      </rPr>
      <t xml:space="preserve">180</t>
    </r>
    <r>
      <rPr>
        <sz val="10"/>
        <color rgb="FF000000"/>
        <rFont val="Noto Sans CJK SC"/>
        <family val="2"/>
      </rPr>
      <t xml:space="preserve">日</t>
    </r>
  </si>
  <si>
    <r>
      <rPr>
        <b val="true"/>
        <sz val="10"/>
        <color rgb="FF000000"/>
        <rFont val="游ゴシック"/>
        <family val="0"/>
        <charset val="1"/>
      </rPr>
      <t xml:space="preserve">30</t>
    </r>
    <r>
      <rPr>
        <b val="true"/>
        <sz val="10"/>
        <color rgb="FF000000"/>
        <rFont val="Noto Sans CJK SC"/>
        <family val="2"/>
      </rPr>
      <t xml:space="preserve">歳以上</t>
    </r>
    <r>
      <rPr>
        <b val="true"/>
        <sz val="10"/>
        <color rgb="FF000000"/>
        <rFont val="游ゴシック"/>
        <family val="0"/>
        <charset val="1"/>
      </rPr>
      <t xml:space="preserve">35</t>
    </r>
    <r>
      <rPr>
        <b val="true"/>
        <sz val="10"/>
        <color rgb="FF000000"/>
        <rFont val="Noto Sans CJK SC"/>
        <family val="2"/>
      </rPr>
      <t xml:space="preserve">歳未満</t>
    </r>
  </si>
  <si>
    <r>
      <rPr>
        <sz val="10"/>
        <color rgb="FF000000"/>
        <rFont val="游ゴシック"/>
        <family val="0"/>
        <charset val="1"/>
      </rPr>
      <t xml:space="preserve">210</t>
    </r>
    <r>
      <rPr>
        <sz val="10"/>
        <color rgb="FF000000"/>
        <rFont val="Noto Sans CJK SC"/>
        <family val="2"/>
      </rPr>
      <t xml:space="preserve">日</t>
    </r>
  </si>
  <si>
    <r>
      <rPr>
        <sz val="10"/>
        <color rgb="FF000000"/>
        <rFont val="游ゴシック"/>
        <family val="0"/>
        <charset val="1"/>
      </rPr>
      <t xml:space="preserve">240</t>
    </r>
    <r>
      <rPr>
        <sz val="10"/>
        <color rgb="FF000000"/>
        <rFont val="Noto Sans CJK SC"/>
        <family val="2"/>
      </rPr>
      <t xml:space="preserve">日</t>
    </r>
  </si>
  <si>
    <r>
      <rPr>
        <b val="true"/>
        <sz val="10"/>
        <color rgb="FF000000"/>
        <rFont val="游ゴシック"/>
        <family val="0"/>
        <charset val="1"/>
      </rPr>
      <t xml:space="preserve">35</t>
    </r>
    <r>
      <rPr>
        <b val="true"/>
        <sz val="10"/>
        <color rgb="FF000000"/>
        <rFont val="Noto Sans CJK SC"/>
        <family val="2"/>
      </rPr>
      <t xml:space="preserve">歳以上</t>
    </r>
    <r>
      <rPr>
        <b val="true"/>
        <sz val="10"/>
        <color rgb="FF000000"/>
        <rFont val="游ゴシック"/>
        <family val="0"/>
        <charset val="1"/>
      </rPr>
      <t xml:space="preserve">45</t>
    </r>
    <r>
      <rPr>
        <b val="true"/>
        <sz val="10"/>
        <color rgb="FF000000"/>
        <rFont val="Noto Sans CJK SC"/>
        <family val="2"/>
      </rPr>
      <t xml:space="preserve">歳未満</t>
    </r>
  </si>
  <si>
    <r>
      <rPr>
        <sz val="10"/>
        <color rgb="FF000000"/>
        <rFont val="游ゴシック"/>
        <family val="0"/>
        <charset val="1"/>
      </rPr>
      <t xml:space="preserve">150</t>
    </r>
    <r>
      <rPr>
        <sz val="10"/>
        <color rgb="FF000000"/>
        <rFont val="Noto Sans CJK SC"/>
        <family val="2"/>
      </rPr>
      <t xml:space="preserve">日</t>
    </r>
  </si>
  <si>
    <r>
      <rPr>
        <sz val="10"/>
        <color rgb="FF000000"/>
        <rFont val="游ゴシック"/>
        <family val="0"/>
        <charset val="1"/>
      </rPr>
      <t xml:space="preserve">270</t>
    </r>
    <r>
      <rPr>
        <sz val="10"/>
        <color rgb="FF000000"/>
        <rFont val="Noto Sans CJK SC"/>
        <family val="2"/>
      </rPr>
      <t xml:space="preserve">日</t>
    </r>
  </si>
  <si>
    <r>
      <rPr>
        <b val="true"/>
        <sz val="10"/>
        <color rgb="FF000000"/>
        <rFont val="游ゴシック"/>
        <family val="0"/>
        <charset val="1"/>
      </rPr>
      <t xml:space="preserve">45</t>
    </r>
    <r>
      <rPr>
        <b val="true"/>
        <sz val="10"/>
        <color rgb="FF000000"/>
        <rFont val="Noto Sans CJK SC"/>
        <family val="2"/>
      </rPr>
      <t xml:space="preserve">歳以上</t>
    </r>
    <r>
      <rPr>
        <b val="true"/>
        <sz val="10"/>
        <color rgb="FF000000"/>
        <rFont val="游ゴシック"/>
        <family val="0"/>
        <charset val="1"/>
      </rPr>
      <t xml:space="preserve">60</t>
    </r>
    <r>
      <rPr>
        <b val="true"/>
        <sz val="10"/>
        <color rgb="FF000000"/>
        <rFont val="Noto Sans CJK SC"/>
        <family val="2"/>
      </rPr>
      <t xml:space="preserve">歳未満</t>
    </r>
  </si>
  <si>
    <r>
      <rPr>
        <sz val="10"/>
        <color rgb="FF000000"/>
        <rFont val="游ゴシック"/>
        <family val="0"/>
        <charset val="1"/>
      </rPr>
      <t xml:space="preserve">330</t>
    </r>
    <r>
      <rPr>
        <sz val="10"/>
        <color rgb="FF000000"/>
        <rFont val="Noto Sans CJK SC"/>
        <family val="2"/>
      </rPr>
      <t xml:space="preserve">日</t>
    </r>
  </si>
  <si>
    <r>
      <rPr>
        <b val="true"/>
        <sz val="10"/>
        <color rgb="FF000000"/>
        <rFont val="游ゴシック"/>
        <family val="0"/>
        <charset val="1"/>
      </rPr>
      <t xml:space="preserve">60</t>
    </r>
    <r>
      <rPr>
        <b val="true"/>
        <sz val="10"/>
        <color rgb="FF000000"/>
        <rFont val="Noto Sans CJK SC"/>
        <family val="2"/>
      </rPr>
      <t xml:space="preserve">歳以上</t>
    </r>
    <r>
      <rPr>
        <b val="true"/>
        <sz val="10"/>
        <color rgb="FF000000"/>
        <rFont val="游ゴシック"/>
        <family val="0"/>
        <charset val="1"/>
      </rPr>
      <t xml:space="preserve">65</t>
    </r>
    <r>
      <rPr>
        <b val="true"/>
        <sz val="10"/>
        <color rgb="FF000000"/>
        <rFont val="Noto Sans CJK SC"/>
        <family val="2"/>
      </rPr>
      <t xml:space="preserve">歳未満</t>
    </r>
  </si>
  <si>
    <t xml:space="preserve">● 自己都合退職の給付日数には年齢による違いはありません（雇用保険法22条1項）。</t>
  </si>
  <si>
    <t xml:space="preserve">● 会社都合退職（特定受給資格者）は年齢×被保険者期間の組み合わせで決まります（雇用保険法23条1項）。</t>
  </si>
  <si>
    <t xml:space="preserve">● 就職困難者（障がい者等）は別の給付日数表が適用されます（150日〜360日）。</t>
  </si>
  <si>
    <t xml:space="preserve">● 被保険者期間は、離職日から遡って2年間に被保険者期間が12ヶ月以上あることが受給要件です（自己都合の場合）。会社都合の場合は1年間に6ヶ月以上。</t>
  </si>
  <si>
    <t xml:space="preserve">退職理由による制度上の違いを一覧で比較できます。</t>
  </si>
  <si>
    <t xml:space="preserve">比較項目</t>
  </si>
  <si>
    <t xml:space="preserve">自己都合退職</t>
  </si>
  <si>
    <t xml:space="preserve">会社都合退職（特定受給資格者）</t>
  </si>
  <si>
    <t xml:space="preserve">原則1ヶ月（5年間に2回以上の受給資格決定:3ヶ月/教育訓練:解除）
※令和7年4月以降の離職</t>
  </si>
  <si>
    <t xml:space="preserve">なし（待期7日のみ）</t>
  </si>
  <si>
    <t xml:space="preserve">被保険者期間の要件</t>
  </si>
  <si>
    <t xml:space="preserve">離職前2年間に12ヶ月以上</t>
  </si>
  <si>
    <t xml:space="preserve">離職前1年間に6ヶ月以上</t>
  </si>
  <si>
    <t xml:space="preserve">所定給付日数</t>
  </si>
  <si>
    <r>
      <rPr>
        <sz val="10"/>
        <color rgb="FF000000"/>
        <rFont val="游ゴシック"/>
        <family val="0"/>
        <charset val="1"/>
      </rPr>
      <t xml:space="preserve">90</t>
    </r>
    <r>
      <rPr>
        <sz val="10"/>
        <color rgb="FF000000"/>
        <rFont val="Noto Sans CJK SC"/>
        <family val="2"/>
      </rPr>
      <t xml:space="preserve">〜</t>
    </r>
    <r>
      <rPr>
        <sz val="10"/>
        <color rgb="FF000000"/>
        <rFont val="游ゴシック"/>
        <family val="0"/>
        <charset val="1"/>
      </rPr>
      <t xml:space="preserve">150</t>
    </r>
    <r>
      <rPr>
        <sz val="10"/>
        <color rgb="FF000000"/>
        <rFont val="Noto Sans CJK SC"/>
        <family val="2"/>
      </rPr>
      <t xml:space="preserve">日（年齢による違いなし）</t>
    </r>
  </si>
  <si>
    <r>
      <rPr>
        <sz val="10"/>
        <color rgb="FF000000"/>
        <rFont val="游ゴシック"/>
        <family val="0"/>
        <charset val="1"/>
      </rPr>
      <t xml:space="preserve">90</t>
    </r>
    <r>
      <rPr>
        <sz val="10"/>
        <color rgb="FF000000"/>
        <rFont val="Noto Sans CJK SC"/>
        <family val="2"/>
      </rPr>
      <t xml:space="preserve">〜</t>
    </r>
    <r>
      <rPr>
        <sz val="10"/>
        <color rgb="FF000000"/>
        <rFont val="游ゴシック"/>
        <family val="0"/>
        <charset val="1"/>
      </rPr>
      <t xml:space="preserve">330</t>
    </r>
    <r>
      <rPr>
        <sz val="10"/>
        <color rgb="FF000000"/>
        <rFont val="Noto Sans CJK SC"/>
        <family val="2"/>
      </rPr>
      <t xml:space="preserve">日（年齢</t>
    </r>
    <r>
      <rPr>
        <sz val="10"/>
        <color rgb="FF000000"/>
        <rFont val="游ゴシック"/>
        <family val="0"/>
        <charset val="1"/>
      </rPr>
      <t xml:space="preserve">×</t>
    </r>
    <r>
      <rPr>
        <sz val="10"/>
        <color rgb="FF000000"/>
        <rFont val="Noto Sans CJK SC"/>
        <family val="2"/>
      </rPr>
      <t xml:space="preserve">被保険者期間で決定）</t>
    </r>
  </si>
  <si>
    <t xml:space="preserve">初回振込の目安</t>
  </si>
  <si>
    <t xml:space="preserve">約2〜2.5ヶ月後（制限1ヶ月の場合）</t>
  </si>
  <si>
    <t xml:space="preserve">約1ヶ月後</t>
  </si>
  <si>
    <t xml:space="preserve">国民健康保険料の軽減</t>
  </si>
  <si>
    <t xml:space="preserve">あり（前年給与を30/100とみなして算定）</t>
  </si>
  <si>
    <t xml:space="preserve">離職票の離職区分コード</t>
  </si>
  <si>
    <r>
      <rPr>
        <sz val="10"/>
        <color rgb="FF000000"/>
        <rFont val="游ゴシック"/>
        <family val="0"/>
        <charset val="1"/>
      </rPr>
      <t xml:space="preserve">4D</t>
    </r>
    <r>
      <rPr>
        <sz val="10"/>
        <color rgb="FF000000"/>
        <rFont val="Noto Sans CJK SC"/>
        <family val="2"/>
      </rPr>
      <t xml:space="preserve">（正当な理由のない自己都合）</t>
    </r>
  </si>
  <si>
    <r>
      <rPr>
        <sz val="10"/>
        <color rgb="FF000000"/>
        <rFont val="游ゴシック"/>
        <family val="0"/>
        <charset val="1"/>
      </rPr>
      <t xml:space="preserve">1A</t>
    </r>
    <r>
      <rPr>
        <sz val="10"/>
        <color rgb="FF000000"/>
        <rFont val="Noto Sans CJK SC"/>
        <family val="2"/>
      </rPr>
      <t xml:space="preserve">〜</t>
    </r>
    <r>
      <rPr>
        <sz val="10"/>
        <color rgb="FF000000"/>
        <rFont val="游ゴシック"/>
        <family val="0"/>
        <charset val="1"/>
      </rPr>
      <t xml:space="preserve">3C</t>
    </r>
    <r>
      <rPr>
        <sz val="10"/>
        <color rgb="FF000000"/>
        <rFont val="Noto Sans CJK SC"/>
        <family val="2"/>
      </rPr>
      <t xml:space="preserve">（倒産・解雇等の区分に応じて）</t>
    </r>
  </si>
  <si>
    <t xml:space="preserve">再就職手当の制限</t>
  </si>
  <si>
    <t xml:space="preserve">待期満了後1ヶ月間はハローワーク等紹介のみ</t>
  </si>
  <si>
    <t xml:space="preserve">制限なし</t>
  </si>
  <si>
    <t xml:space="preserve">受給資格決定時の持参書類</t>
  </si>
  <si>
    <t xml:space="preserve">離職票-1/-2・身分証明書・写真2枚・通帳等</t>
  </si>
  <si>
    <t xml:space="preserve">同左（追加書類不要）</t>
  </si>
  <si>
    <t xml:space="preserve">基本手当の非課税</t>
  </si>
  <si>
    <t xml:space="preserve">非課税（所得税・住民税ともにかからない）</t>
  </si>
  <si>
    <t xml:space="preserve">同左（非課税）</t>
  </si>
  <si>
    <t xml:space="preserve">● 特定理由離職者（病気・介護・雇止め等）は、給付制限なし＋被保険者期間6ヶ月で受給可能ですが、給付日数は自己都合と同じ場合があります。</t>
  </si>
  <si>
    <t xml:space="preserve">● 国保軽減は「特定受給資格者」または「特定理由離職者（雇止め）」のみ。自己都合退職は対象外です。</t>
  </si>
  <si>
    <t xml:space="preserve">● 離職区分コードの最終判定はハローワークが行います。会社が記載した離職理由に異議がある場合は、ハローワーク窓口で申し出ることができます。</t>
  </si>
  <si>
    <t xml:space="preserve">よくある疑問 Q&amp;A</t>
  </si>
  <si>
    <r>
      <rPr>
        <b val="true"/>
        <sz val="11"/>
        <color rgb="FFFFFFFF"/>
        <rFont val="游ゴシック"/>
        <family val="0"/>
        <charset val="1"/>
      </rPr>
      <t xml:space="preserve">Q1. </t>
    </r>
    <r>
      <rPr>
        <b val="true"/>
        <sz val="11"/>
        <color rgb="FFFFFFFF"/>
        <rFont val="Noto Sans CJK SC"/>
        <family val="2"/>
      </rPr>
      <t xml:space="preserve">自己都合退職の給付制限は現在何ヶ月ですか？</t>
    </r>
  </si>
  <si>
    <r>
      <rPr>
        <sz val="11"/>
        <color rgb="FF000000"/>
        <rFont val="游ゴシック"/>
        <family val="0"/>
        <charset val="1"/>
      </rPr>
      <t xml:space="preserve">A. </t>
    </r>
    <r>
      <rPr>
        <sz val="11"/>
        <color rgb="FF000000"/>
        <rFont val="Noto Sans CJK SC"/>
        <family val="2"/>
      </rPr>
      <t xml:space="preserve">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日以降に離職した場合、原則</t>
    </r>
    <r>
      <rPr>
        <sz val="11"/>
        <color rgb="FF000000"/>
        <rFont val="游ゴシック"/>
        <family val="0"/>
        <charset val="1"/>
      </rPr>
      <t xml:space="preserve">1</t>
    </r>
    <r>
      <rPr>
        <sz val="11"/>
        <color rgb="FF000000"/>
        <rFont val="Noto Sans CJK SC"/>
        <family val="2"/>
      </rPr>
      <t xml:space="preserve">ヶ月です。従来は原則</t>
    </r>
    <r>
      <rPr>
        <sz val="11"/>
        <color rgb="FF000000"/>
        <rFont val="游ゴシック"/>
        <family val="0"/>
        <charset val="1"/>
      </rPr>
      <t xml:space="preserve">2</t>
    </r>
    <r>
      <rPr>
        <sz val="11"/>
        <color rgb="FF000000"/>
        <rFont val="Noto Sans CJK SC"/>
        <family val="2"/>
      </rPr>
      <t xml:space="preserve">ヶ月でしたが、改正雇用保険法および通達改正により短縮されました。ただし、過去</t>
    </r>
    <r>
      <rPr>
        <sz val="11"/>
        <color rgb="FF000000"/>
        <rFont val="游ゴシック"/>
        <family val="0"/>
        <charset val="1"/>
      </rPr>
      <t xml:space="preserve">5</t>
    </r>
    <r>
      <rPr>
        <sz val="11"/>
        <color rgb="FF000000"/>
        <rFont val="Noto Sans CJK SC"/>
        <family val="2"/>
      </rPr>
      <t xml:space="preserve">年間のうちに</t>
    </r>
    <r>
      <rPr>
        <sz val="11"/>
        <color rgb="FF000000"/>
        <rFont val="游ゴシック"/>
        <family val="0"/>
        <charset val="1"/>
      </rPr>
      <t xml:space="preserve">2</t>
    </r>
    <r>
      <rPr>
        <sz val="11"/>
        <color rgb="FF000000"/>
        <rFont val="Noto Sans CJK SC"/>
        <family val="2"/>
      </rPr>
      <t xml:space="preserve">回以上「正当な理由なく自己都合退職し受給資格決定を受けた」場合は</t>
    </r>
    <r>
      <rPr>
        <sz val="11"/>
        <color rgb="FF000000"/>
        <rFont val="游ゴシック"/>
        <family val="0"/>
        <charset val="1"/>
      </rPr>
      <t xml:space="preserve">3</t>
    </r>
    <r>
      <rPr>
        <sz val="11"/>
        <color rgb="FF000000"/>
        <rFont val="Noto Sans CJK SC"/>
        <family val="2"/>
      </rPr>
      <t xml:space="preserve">ヶ月（今回で</t>
    </r>
    <r>
      <rPr>
        <sz val="11"/>
        <color rgb="FF000000"/>
        <rFont val="游ゴシック"/>
        <family val="0"/>
        <charset val="1"/>
      </rPr>
      <t xml:space="preserve">3</t>
    </r>
    <r>
      <rPr>
        <sz val="11"/>
        <color rgb="FF000000"/>
        <rFont val="Noto Sans CJK SC"/>
        <family val="2"/>
      </rPr>
      <t xml:space="preserve">回目以降に該当）、重責解雇（懲戒解雇）の場合も</t>
    </r>
    <r>
      <rPr>
        <sz val="11"/>
        <color rgb="FF000000"/>
        <rFont val="游ゴシック"/>
        <family val="0"/>
        <charset val="1"/>
      </rPr>
      <t xml:space="preserve">3</t>
    </r>
    <r>
      <rPr>
        <sz val="11"/>
        <color rgb="FF000000"/>
        <rFont val="Noto Sans CJK SC"/>
        <family val="2"/>
      </rPr>
      <t xml:space="preserve">ヶ月です。</t>
    </r>
  </si>
  <si>
    <r>
      <rPr>
        <b val="true"/>
        <sz val="11"/>
        <color rgb="FFFFFFFF"/>
        <rFont val="游ゴシック"/>
        <family val="0"/>
        <charset val="1"/>
      </rPr>
      <t xml:space="preserve">Q2. </t>
    </r>
    <r>
      <rPr>
        <b val="true"/>
        <sz val="11"/>
        <color rgb="FFFFFFFF"/>
        <rFont val="Noto Sans CJK SC"/>
        <family val="2"/>
      </rPr>
      <t xml:space="preserve">教育訓練を受ければ給付制限がなくなると聞きましたが？</t>
    </r>
  </si>
  <si>
    <r>
      <rPr>
        <sz val="11"/>
        <color rgb="FF000000"/>
        <rFont val="游ゴシック"/>
        <family val="0"/>
        <charset val="1"/>
      </rPr>
      <t xml:space="preserve">A. </t>
    </r>
    <r>
      <rPr>
        <sz val="11"/>
        <color rgb="FF000000"/>
        <rFont val="Noto Sans CJK SC"/>
        <family val="2"/>
      </rPr>
      <t xml:space="preserve">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日以降に開始した教育訓練等（教育訓練給付金の対象講座・公共職業訓練・求職者支援訓練等）を受けた場合（離職日前</t>
    </r>
    <r>
      <rPr>
        <sz val="11"/>
        <color rgb="FF000000"/>
        <rFont val="游ゴシック"/>
        <family val="0"/>
        <charset val="1"/>
      </rPr>
      <t xml:space="preserve">1</t>
    </r>
    <r>
      <rPr>
        <sz val="11"/>
        <color rgb="FF000000"/>
        <rFont val="Noto Sans CJK SC"/>
        <family val="2"/>
      </rPr>
      <t xml:space="preserve">年以内の受講も含む）、給付制限が解除されます。ハローワークへの申し出が必要です。途中退校の場合は該当しません。</t>
    </r>
  </si>
  <si>
    <r>
      <rPr>
        <b val="true"/>
        <sz val="11"/>
        <color rgb="FFFFFFFF"/>
        <rFont val="游ゴシック"/>
        <family val="0"/>
        <charset val="1"/>
      </rPr>
      <t xml:space="preserve">Q3. </t>
    </r>
    <r>
      <rPr>
        <b val="true"/>
        <sz val="11"/>
        <color rgb="FFFFFFFF"/>
        <rFont val="Noto Sans CJK SC"/>
        <family val="2"/>
      </rPr>
      <t xml:space="preserve">給付制限期間中にアルバイトはできますか？</t>
    </r>
  </si>
  <si>
    <r>
      <rPr>
        <sz val="11"/>
        <color rgb="FF000000"/>
        <rFont val="游ゴシック"/>
        <family val="0"/>
        <charset val="1"/>
      </rPr>
      <t xml:space="preserve">A. </t>
    </r>
    <r>
      <rPr>
        <sz val="11"/>
        <color rgb="FF000000"/>
        <rFont val="Noto Sans CJK SC"/>
        <family val="2"/>
      </rPr>
      <t xml:space="preserve">週</t>
    </r>
    <r>
      <rPr>
        <sz val="11"/>
        <color rgb="FF000000"/>
        <rFont val="游ゴシック"/>
        <family val="0"/>
        <charset val="1"/>
      </rPr>
      <t xml:space="preserve">20</t>
    </r>
    <r>
      <rPr>
        <sz val="11"/>
        <color rgb="FF000000"/>
        <rFont val="Noto Sans CJK SC"/>
        <family val="2"/>
      </rPr>
      <t xml:space="preserve">時間未満であれば可能です。週</t>
    </r>
    <r>
      <rPr>
        <sz val="11"/>
        <color rgb="FF000000"/>
        <rFont val="游ゴシック"/>
        <family val="0"/>
        <charset val="1"/>
      </rPr>
      <t xml:space="preserve">20</t>
    </r>
    <r>
      <rPr>
        <sz val="11"/>
        <color rgb="FF000000"/>
        <rFont val="Noto Sans CJK SC"/>
        <family val="2"/>
      </rPr>
      <t xml:space="preserve">時間以上の就労をすると「就職」とみなされ、受給資格に影響します。アルバイトをした場合は必ず認定日にハローワークへ申告してください。無申告は不正受給となり、</t>
    </r>
    <r>
      <rPr>
        <sz val="11"/>
        <color rgb="FF000000"/>
        <rFont val="游ゴシック"/>
        <family val="0"/>
        <charset val="1"/>
      </rPr>
      <t xml:space="preserve">3</t>
    </r>
    <r>
      <rPr>
        <sz val="11"/>
        <color rgb="FF000000"/>
        <rFont val="Noto Sans CJK SC"/>
        <family val="2"/>
      </rPr>
      <t xml:space="preserve">倍返し（受給額＋</t>
    </r>
    <r>
      <rPr>
        <sz val="11"/>
        <color rgb="FF000000"/>
        <rFont val="游ゴシック"/>
        <family val="0"/>
        <charset val="1"/>
      </rPr>
      <t xml:space="preserve">2</t>
    </r>
    <r>
      <rPr>
        <sz val="11"/>
        <color rgb="FF000000"/>
        <rFont val="Noto Sans CJK SC"/>
        <family val="2"/>
      </rPr>
      <t xml:space="preserve">倍の追徴金）の対象です。</t>
    </r>
  </si>
  <si>
    <r>
      <rPr>
        <b val="true"/>
        <sz val="11"/>
        <color rgb="FFFFFFFF"/>
        <rFont val="游ゴシック"/>
        <family val="0"/>
        <charset val="1"/>
      </rPr>
      <t xml:space="preserve">Q4. </t>
    </r>
    <r>
      <rPr>
        <b val="true"/>
        <sz val="11"/>
        <color rgb="FFFFFFFF"/>
        <rFont val="Noto Sans CJK SC"/>
        <family val="2"/>
      </rPr>
      <t xml:space="preserve">失業保険はいくらもらえますか？</t>
    </r>
  </si>
  <si>
    <r>
      <rPr>
        <sz val="11"/>
        <color rgb="FF000000"/>
        <rFont val="游ゴシック"/>
        <family val="0"/>
        <charset val="1"/>
      </rPr>
      <t xml:space="preserve">A. </t>
    </r>
    <r>
      <rPr>
        <sz val="11"/>
        <color rgb="FF000000"/>
        <rFont val="Noto Sans CJK SC"/>
        <family val="2"/>
      </rPr>
      <t xml:space="preserve">基本手当日額は「離職前</t>
    </r>
    <r>
      <rPr>
        <sz val="11"/>
        <color rgb="FF000000"/>
        <rFont val="游ゴシック"/>
        <family val="0"/>
        <charset val="1"/>
      </rPr>
      <t xml:space="preserve">6</t>
    </r>
    <r>
      <rPr>
        <sz val="11"/>
        <color rgb="FF000000"/>
        <rFont val="Noto Sans CJK SC"/>
        <family val="2"/>
      </rPr>
      <t xml:space="preserve">ヶ月の賃金合計</t>
    </r>
    <r>
      <rPr>
        <sz val="11"/>
        <color rgb="FF000000"/>
        <rFont val="游ゴシック"/>
        <family val="0"/>
        <charset val="1"/>
      </rPr>
      <t xml:space="preserve">÷180×</t>
    </r>
    <r>
      <rPr>
        <sz val="11"/>
        <color rgb="FF000000"/>
        <rFont val="Noto Sans CJK SC"/>
        <family val="2"/>
      </rPr>
      <t xml:space="preserve">給付率（</t>
    </r>
    <r>
      <rPr>
        <sz val="11"/>
        <color rgb="FF000000"/>
        <rFont val="游ゴシック"/>
        <family val="0"/>
        <charset val="1"/>
      </rPr>
      <t xml:space="preserve">50</t>
    </r>
    <r>
      <rPr>
        <sz val="11"/>
        <color rgb="FF000000"/>
        <rFont val="Noto Sans CJK SC"/>
        <family val="2"/>
      </rPr>
      <t xml:space="preserve">〜</t>
    </r>
    <r>
      <rPr>
        <sz val="11"/>
        <color rgb="FF000000"/>
        <rFont val="游ゴシック"/>
        <family val="0"/>
        <charset val="1"/>
      </rPr>
      <t xml:space="preserve">80%</t>
    </r>
    <r>
      <rPr>
        <sz val="11"/>
        <color rgb="FF000000"/>
        <rFont val="Noto Sans CJK SC"/>
        <family val="2"/>
      </rPr>
      <t xml:space="preserve">）」で計算されます。賃金が低いほど給付率が高くなる仕組みです。年齢別の上限額（令和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8</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日〜）は、</t>
    </r>
    <r>
      <rPr>
        <sz val="11"/>
        <color rgb="FF000000"/>
        <rFont val="游ゴシック"/>
        <family val="0"/>
        <charset val="1"/>
      </rPr>
      <t xml:space="preserve">30</t>
    </r>
    <r>
      <rPr>
        <sz val="11"/>
        <color rgb="FF000000"/>
        <rFont val="Noto Sans CJK SC"/>
        <family val="2"/>
      </rPr>
      <t xml:space="preserve">歳未満</t>
    </r>
    <r>
      <rPr>
        <sz val="11"/>
        <color rgb="FF000000"/>
        <rFont val="游ゴシック"/>
        <family val="0"/>
        <charset val="1"/>
      </rPr>
      <t xml:space="preserve">:7,255</t>
    </r>
    <r>
      <rPr>
        <sz val="11"/>
        <color rgb="FF000000"/>
        <rFont val="Noto Sans CJK SC"/>
        <family val="2"/>
      </rPr>
      <t xml:space="preserve">円、</t>
    </r>
    <r>
      <rPr>
        <sz val="11"/>
        <color rgb="FF000000"/>
        <rFont val="游ゴシック"/>
        <family val="0"/>
        <charset val="1"/>
      </rPr>
      <t xml:space="preserve">30</t>
    </r>
    <r>
      <rPr>
        <sz val="11"/>
        <color rgb="FF000000"/>
        <rFont val="Noto Sans CJK SC"/>
        <family val="2"/>
      </rPr>
      <t xml:space="preserve">歳以上</t>
    </r>
    <r>
      <rPr>
        <sz val="11"/>
        <color rgb="FF000000"/>
        <rFont val="游ゴシック"/>
        <family val="0"/>
        <charset val="1"/>
      </rPr>
      <t xml:space="preserve">45</t>
    </r>
    <r>
      <rPr>
        <sz val="11"/>
        <color rgb="FF000000"/>
        <rFont val="Noto Sans CJK SC"/>
        <family val="2"/>
      </rPr>
      <t xml:space="preserve">歳未満</t>
    </r>
    <r>
      <rPr>
        <sz val="11"/>
        <color rgb="FF000000"/>
        <rFont val="游ゴシック"/>
        <family val="0"/>
        <charset val="1"/>
      </rPr>
      <t xml:space="preserve">:8,055</t>
    </r>
    <r>
      <rPr>
        <sz val="11"/>
        <color rgb="FF000000"/>
        <rFont val="Noto Sans CJK SC"/>
        <family val="2"/>
      </rPr>
      <t xml:space="preserve">円、</t>
    </r>
    <r>
      <rPr>
        <sz val="11"/>
        <color rgb="FF000000"/>
        <rFont val="游ゴシック"/>
        <family val="0"/>
        <charset val="1"/>
      </rPr>
      <t xml:space="preserve">45</t>
    </r>
    <r>
      <rPr>
        <sz val="11"/>
        <color rgb="FF000000"/>
        <rFont val="Noto Sans CJK SC"/>
        <family val="2"/>
      </rPr>
      <t xml:space="preserve">歳以上</t>
    </r>
    <r>
      <rPr>
        <sz val="11"/>
        <color rgb="FF000000"/>
        <rFont val="游ゴシック"/>
        <family val="0"/>
        <charset val="1"/>
      </rPr>
      <t xml:space="preserve">60</t>
    </r>
    <r>
      <rPr>
        <sz val="11"/>
        <color rgb="FF000000"/>
        <rFont val="Noto Sans CJK SC"/>
        <family val="2"/>
      </rPr>
      <t xml:space="preserve">歳未満</t>
    </r>
    <r>
      <rPr>
        <sz val="11"/>
        <color rgb="FF000000"/>
        <rFont val="游ゴシック"/>
        <family val="0"/>
        <charset val="1"/>
      </rPr>
      <t xml:space="preserve">:8,870</t>
    </r>
    <r>
      <rPr>
        <sz val="11"/>
        <color rgb="FF000000"/>
        <rFont val="Noto Sans CJK SC"/>
        <family val="2"/>
      </rPr>
      <t xml:space="preserve">円、</t>
    </r>
    <r>
      <rPr>
        <sz val="11"/>
        <color rgb="FF000000"/>
        <rFont val="游ゴシック"/>
        <family val="0"/>
        <charset val="1"/>
      </rPr>
      <t xml:space="preserve">60</t>
    </r>
    <r>
      <rPr>
        <sz val="11"/>
        <color rgb="FF000000"/>
        <rFont val="Noto Sans CJK SC"/>
        <family val="2"/>
      </rPr>
      <t xml:space="preserve">歳以上</t>
    </r>
    <r>
      <rPr>
        <sz val="11"/>
        <color rgb="FF000000"/>
        <rFont val="游ゴシック"/>
        <family val="0"/>
        <charset val="1"/>
      </rPr>
      <t xml:space="preserve">65</t>
    </r>
    <r>
      <rPr>
        <sz val="11"/>
        <color rgb="FF000000"/>
        <rFont val="Noto Sans CJK SC"/>
        <family val="2"/>
      </rPr>
      <t xml:space="preserve">歳未満</t>
    </r>
    <r>
      <rPr>
        <sz val="11"/>
        <color rgb="FF000000"/>
        <rFont val="游ゴシック"/>
        <family val="0"/>
        <charset val="1"/>
      </rPr>
      <t xml:space="preserve">:7,623</t>
    </r>
    <r>
      <rPr>
        <sz val="11"/>
        <color rgb="FF000000"/>
        <rFont val="Noto Sans CJK SC"/>
        <family val="2"/>
      </rPr>
      <t xml:space="preserve">円です。下限は全年齢共通で</t>
    </r>
    <r>
      <rPr>
        <sz val="11"/>
        <color rgb="FF000000"/>
        <rFont val="游ゴシック"/>
        <family val="0"/>
        <charset val="1"/>
      </rPr>
      <t xml:space="preserve">2,411</t>
    </r>
    <r>
      <rPr>
        <sz val="11"/>
        <color rgb="FF000000"/>
        <rFont val="Noto Sans CJK SC"/>
        <family val="2"/>
      </rPr>
      <t xml:space="preserve">円です。</t>
    </r>
  </si>
  <si>
    <r>
      <rPr>
        <b val="true"/>
        <sz val="11"/>
        <color rgb="FFFFFFFF"/>
        <rFont val="游ゴシック"/>
        <family val="0"/>
        <charset val="1"/>
      </rPr>
      <t xml:space="preserve">Q5. </t>
    </r>
    <r>
      <rPr>
        <b val="true"/>
        <sz val="11"/>
        <color rgb="FFFFFFFF"/>
        <rFont val="Noto Sans CJK SC"/>
        <family val="2"/>
      </rPr>
      <t xml:space="preserve">自己都合退職で何日分もらえますか？</t>
    </r>
  </si>
  <si>
    <r>
      <rPr>
        <sz val="11"/>
        <color rgb="FF000000"/>
        <rFont val="游ゴシック"/>
        <family val="0"/>
        <charset val="1"/>
      </rPr>
      <t xml:space="preserve">A. </t>
    </r>
    <r>
      <rPr>
        <sz val="11"/>
        <color rgb="FF000000"/>
        <rFont val="Noto Sans CJK SC"/>
        <family val="2"/>
      </rPr>
      <t xml:space="preserve">被保険者期間が</t>
    </r>
    <r>
      <rPr>
        <sz val="11"/>
        <color rgb="FF000000"/>
        <rFont val="游ゴシック"/>
        <family val="0"/>
        <charset val="1"/>
      </rPr>
      <t xml:space="preserve">1</t>
    </r>
    <r>
      <rPr>
        <sz val="11"/>
        <color rgb="FF000000"/>
        <rFont val="Noto Sans CJK SC"/>
        <family val="2"/>
      </rPr>
      <t xml:space="preserve">年以上</t>
    </r>
    <r>
      <rPr>
        <sz val="11"/>
        <color rgb="FF000000"/>
        <rFont val="游ゴシック"/>
        <family val="0"/>
        <charset val="1"/>
      </rPr>
      <t xml:space="preserve">10</t>
    </r>
    <r>
      <rPr>
        <sz val="11"/>
        <color rgb="FF000000"/>
        <rFont val="Noto Sans CJK SC"/>
        <family val="2"/>
      </rPr>
      <t xml:space="preserve">年未満</t>
    </r>
    <r>
      <rPr>
        <sz val="11"/>
        <color rgb="FF000000"/>
        <rFont val="游ゴシック"/>
        <family val="0"/>
        <charset val="1"/>
      </rPr>
      <t xml:space="preserve">:90</t>
    </r>
    <r>
      <rPr>
        <sz val="11"/>
        <color rgb="FF000000"/>
        <rFont val="Noto Sans CJK SC"/>
        <family val="2"/>
      </rPr>
      <t xml:space="preserve">日、</t>
    </r>
    <r>
      <rPr>
        <sz val="11"/>
        <color rgb="FF000000"/>
        <rFont val="游ゴシック"/>
        <family val="0"/>
        <charset val="1"/>
      </rPr>
      <t xml:space="preserve">10</t>
    </r>
    <r>
      <rPr>
        <sz val="11"/>
        <color rgb="FF000000"/>
        <rFont val="Noto Sans CJK SC"/>
        <family val="2"/>
      </rPr>
      <t xml:space="preserve">年以上</t>
    </r>
    <r>
      <rPr>
        <sz val="11"/>
        <color rgb="FF000000"/>
        <rFont val="游ゴシック"/>
        <family val="0"/>
        <charset val="1"/>
      </rPr>
      <t xml:space="preserve">20</t>
    </r>
    <r>
      <rPr>
        <sz val="11"/>
        <color rgb="FF000000"/>
        <rFont val="Noto Sans CJK SC"/>
        <family val="2"/>
      </rPr>
      <t xml:space="preserve">年未満</t>
    </r>
    <r>
      <rPr>
        <sz val="11"/>
        <color rgb="FF000000"/>
        <rFont val="游ゴシック"/>
        <family val="0"/>
        <charset val="1"/>
      </rPr>
      <t xml:space="preserve">:120</t>
    </r>
    <r>
      <rPr>
        <sz val="11"/>
        <color rgb="FF000000"/>
        <rFont val="Noto Sans CJK SC"/>
        <family val="2"/>
      </rPr>
      <t xml:space="preserve">日、</t>
    </r>
    <r>
      <rPr>
        <sz val="11"/>
        <color rgb="FF000000"/>
        <rFont val="游ゴシック"/>
        <family val="0"/>
        <charset val="1"/>
      </rPr>
      <t xml:space="preserve">20</t>
    </r>
    <r>
      <rPr>
        <sz val="11"/>
        <color rgb="FF000000"/>
        <rFont val="Noto Sans CJK SC"/>
        <family val="2"/>
      </rPr>
      <t xml:space="preserve">年以上</t>
    </r>
    <r>
      <rPr>
        <sz val="11"/>
        <color rgb="FF000000"/>
        <rFont val="游ゴシック"/>
        <family val="0"/>
        <charset val="1"/>
      </rPr>
      <t xml:space="preserve">:150</t>
    </r>
    <r>
      <rPr>
        <sz val="11"/>
        <color rgb="FF000000"/>
        <rFont val="Noto Sans CJK SC"/>
        <family val="2"/>
      </rPr>
      <t xml:space="preserve">日です。自己都合退職の場合、年齢による違いはありません（雇用保険法</t>
    </r>
    <r>
      <rPr>
        <sz val="11"/>
        <color rgb="FF000000"/>
        <rFont val="游ゴシック"/>
        <family val="0"/>
        <charset val="1"/>
      </rPr>
      <t xml:space="preserve">22</t>
    </r>
    <r>
      <rPr>
        <sz val="11"/>
        <color rgb="FF000000"/>
        <rFont val="Noto Sans CJK SC"/>
        <family val="2"/>
      </rPr>
      <t xml:space="preserve">条</t>
    </r>
    <r>
      <rPr>
        <sz val="11"/>
        <color rgb="FF000000"/>
        <rFont val="游ゴシック"/>
        <family val="0"/>
        <charset val="1"/>
      </rPr>
      <t xml:space="preserve">1</t>
    </r>
    <r>
      <rPr>
        <sz val="11"/>
        <color rgb="FF000000"/>
        <rFont val="Noto Sans CJK SC"/>
        <family val="2"/>
      </rPr>
      <t xml:space="preserve">項）。</t>
    </r>
  </si>
  <si>
    <r>
      <rPr>
        <b val="true"/>
        <sz val="11"/>
        <color rgb="FFFFFFFF"/>
        <rFont val="游ゴシック"/>
        <family val="0"/>
        <charset val="1"/>
      </rPr>
      <t xml:space="preserve">Q6. </t>
    </r>
    <r>
      <rPr>
        <b val="true"/>
        <sz val="11"/>
        <color rgb="FFFFFFFF"/>
        <rFont val="Noto Sans CJK SC"/>
        <family val="2"/>
      </rPr>
      <t xml:space="preserve">失業保険に税金はかかりますか？</t>
    </r>
  </si>
  <si>
    <r>
      <rPr>
        <sz val="11"/>
        <color rgb="FF000000"/>
        <rFont val="游ゴシック"/>
        <family val="0"/>
        <charset val="1"/>
      </rPr>
      <t xml:space="preserve">A. </t>
    </r>
    <r>
      <rPr>
        <sz val="11"/>
        <color rgb="FF000000"/>
        <rFont val="Noto Sans CJK SC"/>
        <family val="2"/>
      </rPr>
      <t xml:space="preserve">基本手当は非課税です。所得税・住民税ともにかかりません。確定申告で収入として申告する必要もありません。ただし、退職後に国民健康保険に加入する場合の保険料や、国民年金保険料は別途納付が必要です。</t>
    </r>
  </si>
  <si>
    <r>
      <rPr>
        <b val="true"/>
        <sz val="11"/>
        <color rgb="FFFFFFFF"/>
        <rFont val="游ゴシック"/>
        <family val="0"/>
        <charset val="1"/>
      </rPr>
      <t xml:space="preserve">Q7. </t>
    </r>
    <r>
      <rPr>
        <b val="true"/>
        <sz val="11"/>
        <color rgb="FFFFFFFF"/>
        <rFont val="Noto Sans CJK SC"/>
        <family val="2"/>
      </rPr>
      <t xml:space="preserve">退職後、国民健康保険料が高くて困ります。軽減される方法はありますか？</t>
    </r>
  </si>
  <si>
    <r>
      <rPr>
        <sz val="11"/>
        <color rgb="FF000000"/>
        <rFont val="游ゴシック"/>
        <family val="0"/>
        <charset val="1"/>
      </rPr>
      <t xml:space="preserve">A. </t>
    </r>
    <r>
      <rPr>
        <sz val="11"/>
        <color rgb="FF000000"/>
        <rFont val="Noto Sans CJK SC"/>
        <family val="2"/>
      </rPr>
      <t xml:space="preserve">会社都合退職（特定受給資格者）または雇止めによる特定理由離職者の場合は、国民健康保険料の軽減措置（前年給与を</t>
    </r>
    <r>
      <rPr>
        <sz val="11"/>
        <color rgb="FF000000"/>
        <rFont val="游ゴシック"/>
        <family val="0"/>
        <charset val="1"/>
      </rPr>
      <t xml:space="preserve">30/100</t>
    </r>
    <r>
      <rPr>
        <sz val="11"/>
        <color rgb="FF000000"/>
        <rFont val="Noto Sans CJK SC"/>
        <family val="2"/>
      </rPr>
      <t xml:space="preserve">とみなして算定）があります。残念ながら自己都合退職はこの軽減の対象外です。任意継続被保険者制度（退職後</t>
    </r>
    <r>
      <rPr>
        <sz val="11"/>
        <color rgb="FF000000"/>
        <rFont val="游ゴシック"/>
        <family val="0"/>
        <charset val="1"/>
      </rPr>
      <t xml:space="preserve">20</t>
    </r>
    <r>
      <rPr>
        <sz val="11"/>
        <color rgb="FF000000"/>
        <rFont val="Noto Sans CJK SC"/>
        <family val="2"/>
      </rPr>
      <t xml:space="preserve">日以内に申請、最長</t>
    </r>
    <r>
      <rPr>
        <sz val="11"/>
        <color rgb="FF000000"/>
        <rFont val="游ゴシック"/>
        <family val="0"/>
        <charset val="1"/>
      </rPr>
      <t xml:space="preserve">2</t>
    </r>
    <r>
      <rPr>
        <sz val="11"/>
        <color rgb="FF000000"/>
        <rFont val="Noto Sans CJK SC"/>
        <family val="2"/>
      </rPr>
      <t xml:space="preserve">年間）との比較検討をおすすめします。</t>
    </r>
  </si>
  <si>
    <r>
      <rPr>
        <b val="true"/>
        <sz val="11"/>
        <color rgb="FFFFFFFF"/>
        <rFont val="游ゴシック"/>
        <family val="0"/>
        <charset val="1"/>
      </rPr>
      <t xml:space="preserve">Q8. </t>
    </r>
    <r>
      <rPr>
        <b val="true"/>
        <sz val="11"/>
        <color rgb="FFFFFFFF"/>
        <rFont val="Noto Sans CJK SC"/>
        <family val="2"/>
      </rPr>
      <t xml:space="preserve">離職票がなかなか届きません。どうすればよいですか？</t>
    </r>
  </si>
  <si>
    <r>
      <rPr>
        <sz val="11"/>
        <color rgb="FF000000"/>
        <rFont val="游ゴシック"/>
        <family val="0"/>
        <charset val="1"/>
      </rPr>
      <t xml:space="preserve">A. </t>
    </r>
    <r>
      <rPr>
        <sz val="11"/>
        <color rgb="FF000000"/>
        <rFont val="Noto Sans CJK SC"/>
        <family val="2"/>
      </rPr>
      <t xml:space="preserve">会社は退職日翌日から</t>
    </r>
    <r>
      <rPr>
        <sz val="11"/>
        <color rgb="FF000000"/>
        <rFont val="游ゴシック"/>
        <family val="0"/>
        <charset val="1"/>
      </rPr>
      <t xml:space="preserve">10</t>
    </r>
    <r>
      <rPr>
        <sz val="11"/>
        <color rgb="FF000000"/>
        <rFont val="Noto Sans CJK SC"/>
        <family val="2"/>
      </rPr>
      <t xml:space="preserve">日以内にハローワークへ離職証明書を提出する義務があります。</t>
    </r>
    <r>
      <rPr>
        <sz val="11"/>
        <color rgb="FF000000"/>
        <rFont val="游ゴシック"/>
        <family val="0"/>
        <charset val="1"/>
      </rPr>
      <t xml:space="preserve">2</t>
    </r>
    <r>
      <rPr>
        <sz val="11"/>
        <color rgb="FF000000"/>
        <rFont val="Noto Sans CJK SC"/>
        <family val="2"/>
      </rPr>
      <t xml:space="preserve">週間以上届かない場合は、まず会社に問い合わせ、それでも対応されない場合はハローワークに相談してください。ハローワークから会社に催促することが可能です。離職票がなくても仮手続き（受給資格の仮決定）ができる場合があります。</t>
    </r>
  </si>
  <si>
    <r>
      <rPr>
        <b val="true"/>
        <sz val="11"/>
        <color rgb="FFFFFFFF"/>
        <rFont val="游ゴシック"/>
        <family val="0"/>
        <charset val="1"/>
      </rPr>
      <t xml:space="preserve">Q9. </t>
    </r>
    <r>
      <rPr>
        <b val="true"/>
        <sz val="11"/>
        <color rgb="FFFFFFFF"/>
        <rFont val="Noto Sans CJK SC"/>
        <family val="2"/>
      </rPr>
      <t xml:space="preserve">再就職手当とは何ですか？</t>
    </r>
  </si>
  <si>
    <r>
      <rPr>
        <sz val="11"/>
        <color rgb="FF000000"/>
        <rFont val="游ゴシック"/>
        <family val="0"/>
        <charset val="1"/>
      </rPr>
      <t xml:space="preserve">A. </t>
    </r>
    <r>
      <rPr>
        <sz val="11"/>
        <color rgb="FF000000"/>
        <rFont val="Noto Sans CJK SC"/>
        <family val="2"/>
      </rPr>
      <t xml:space="preserve">所定給付日数の</t>
    </r>
    <r>
      <rPr>
        <sz val="11"/>
        <color rgb="FF000000"/>
        <rFont val="游ゴシック"/>
        <family val="0"/>
        <charset val="1"/>
      </rPr>
      <t xml:space="preserve">3</t>
    </r>
    <r>
      <rPr>
        <sz val="11"/>
        <color rgb="FF000000"/>
        <rFont val="Noto Sans CJK SC"/>
        <family val="2"/>
      </rPr>
      <t xml:space="preserve">分の</t>
    </r>
    <r>
      <rPr>
        <sz val="11"/>
        <color rgb="FF000000"/>
        <rFont val="游ゴシック"/>
        <family val="0"/>
        <charset val="1"/>
      </rPr>
      <t xml:space="preserve">1</t>
    </r>
    <r>
      <rPr>
        <sz val="11"/>
        <color rgb="FF000000"/>
        <rFont val="Noto Sans CJK SC"/>
        <family val="2"/>
      </rPr>
      <t xml:space="preserve">以上を残して安定した職業に就いた場合に支給される一時金です。残日数が</t>
    </r>
    <r>
      <rPr>
        <sz val="11"/>
        <color rgb="FF000000"/>
        <rFont val="游ゴシック"/>
        <family val="0"/>
        <charset val="1"/>
      </rPr>
      <t xml:space="preserve">3</t>
    </r>
    <r>
      <rPr>
        <sz val="11"/>
        <color rgb="FF000000"/>
        <rFont val="Noto Sans CJK SC"/>
        <family val="2"/>
      </rPr>
      <t xml:space="preserve">分の</t>
    </r>
    <r>
      <rPr>
        <sz val="11"/>
        <color rgb="FF000000"/>
        <rFont val="游ゴシック"/>
        <family val="0"/>
        <charset val="1"/>
      </rPr>
      <t xml:space="preserve">2</t>
    </r>
    <r>
      <rPr>
        <sz val="11"/>
        <color rgb="FF000000"/>
        <rFont val="Noto Sans CJK SC"/>
        <family val="2"/>
      </rPr>
      <t xml:space="preserve">以上なら基本手当日額</t>
    </r>
    <r>
      <rPr>
        <sz val="11"/>
        <color rgb="FF000000"/>
        <rFont val="游ゴシック"/>
        <family val="0"/>
        <charset val="1"/>
      </rPr>
      <t xml:space="preserve">×</t>
    </r>
    <r>
      <rPr>
        <sz val="11"/>
        <color rgb="FF000000"/>
        <rFont val="Noto Sans CJK SC"/>
        <family val="2"/>
      </rPr>
      <t xml:space="preserve">残日数</t>
    </r>
    <r>
      <rPr>
        <sz val="11"/>
        <color rgb="FF000000"/>
        <rFont val="游ゴシック"/>
        <family val="0"/>
        <charset val="1"/>
      </rPr>
      <t xml:space="preserve">×70%</t>
    </r>
    <r>
      <rPr>
        <sz val="11"/>
        <color rgb="FF000000"/>
        <rFont val="Noto Sans CJK SC"/>
        <family val="2"/>
      </rPr>
      <t xml:space="preserve">、</t>
    </r>
    <r>
      <rPr>
        <sz val="11"/>
        <color rgb="FF000000"/>
        <rFont val="游ゴシック"/>
        <family val="0"/>
        <charset val="1"/>
      </rPr>
      <t xml:space="preserve">3</t>
    </r>
    <r>
      <rPr>
        <sz val="11"/>
        <color rgb="FF000000"/>
        <rFont val="Noto Sans CJK SC"/>
        <family val="2"/>
      </rPr>
      <t xml:space="preserve">分の</t>
    </r>
    <r>
      <rPr>
        <sz val="11"/>
        <color rgb="FF000000"/>
        <rFont val="游ゴシック"/>
        <family val="0"/>
        <charset val="1"/>
      </rPr>
      <t xml:space="preserve">1</t>
    </r>
    <r>
      <rPr>
        <sz val="11"/>
        <color rgb="FF000000"/>
        <rFont val="Noto Sans CJK SC"/>
        <family val="2"/>
      </rPr>
      <t xml:space="preserve">以上なら</t>
    </r>
    <r>
      <rPr>
        <sz val="11"/>
        <color rgb="FF000000"/>
        <rFont val="游ゴシック"/>
        <family val="0"/>
        <charset val="1"/>
      </rPr>
      <t xml:space="preserve">×60%</t>
    </r>
    <r>
      <rPr>
        <sz val="11"/>
        <color rgb="FF000000"/>
        <rFont val="Noto Sans CJK SC"/>
        <family val="2"/>
      </rPr>
      <t xml:space="preserve">が支給されます。早く再就職するほど有利な仕組みです。ただし、自己都合退職の場合、待期満了後</t>
    </r>
    <r>
      <rPr>
        <sz val="11"/>
        <color rgb="FF000000"/>
        <rFont val="游ゴシック"/>
        <family val="0"/>
        <charset val="1"/>
      </rPr>
      <t xml:space="preserve">1</t>
    </r>
    <r>
      <rPr>
        <sz val="11"/>
        <color rgb="FF000000"/>
        <rFont val="Noto Sans CJK SC"/>
        <family val="2"/>
      </rPr>
      <t xml:space="preserve">ヶ月間はハローワーク等または許可・届出のある職業紹介事業者の紹介による就職に限られます。</t>
    </r>
  </si>
  <si>
    <r>
      <rPr>
        <b val="true"/>
        <sz val="11"/>
        <color rgb="FFFFFFFF"/>
        <rFont val="游ゴシック"/>
        <family val="0"/>
        <charset val="1"/>
      </rPr>
      <t xml:space="preserve">Q10. 65</t>
    </r>
    <r>
      <rPr>
        <b val="true"/>
        <sz val="11"/>
        <color rgb="FFFFFFFF"/>
        <rFont val="Noto Sans CJK SC"/>
        <family val="2"/>
      </rPr>
      <t xml:space="preserve">歳以上で退職した場合はどうなりますか？</t>
    </r>
  </si>
  <si>
    <r>
      <rPr>
        <sz val="11"/>
        <color rgb="FF000000"/>
        <rFont val="游ゴシック"/>
        <family val="0"/>
        <charset val="1"/>
      </rPr>
      <t xml:space="preserve">A. 65</t>
    </r>
    <r>
      <rPr>
        <sz val="11"/>
        <color rgb="FF000000"/>
        <rFont val="Noto Sans CJK SC"/>
        <family val="2"/>
      </rPr>
      <t xml:space="preserve">歳以上の方は「高年齢被保険者」として、基本手当ではなく「高年齢求職者給付金」（一時金）の対象となります。被保険者期間</t>
    </r>
    <r>
      <rPr>
        <sz val="11"/>
        <color rgb="FF000000"/>
        <rFont val="游ゴシック"/>
        <family val="0"/>
        <charset val="1"/>
      </rPr>
      <t xml:space="preserve">1</t>
    </r>
    <r>
      <rPr>
        <sz val="11"/>
        <color rgb="FF000000"/>
        <rFont val="Noto Sans CJK SC"/>
        <family val="2"/>
      </rPr>
      <t xml:space="preserve">年未満</t>
    </r>
    <r>
      <rPr>
        <sz val="11"/>
        <color rgb="FF000000"/>
        <rFont val="游ゴシック"/>
        <family val="0"/>
        <charset val="1"/>
      </rPr>
      <t xml:space="preserve">:</t>
    </r>
    <r>
      <rPr>
        <sz val="11"/>
        <color rgb="FF000000"/>
        <rFont val="Noto Sans CJK SC"/>
        <family val="2"/>
      </rPr>
      <t xml:space="preserve">基本手当日額の</t>
    </r>
    <r>
      <rPr>
        <sz val="11"/>
        <color rgb="FF000000"/>
        <rFont val="游ゴシック"/>
        <family val="0"/>
        <charset val="1"/>
      </rPr>
      <t xml:space="preserve">30</t>
    </r>
    <r>
      <rPr>
        <sz val="11"/>
        <color rgb="FF000000"/>
        <rFont val="Noto Sans CJK SC"/>
        <family val="2"/>
      </rPr>
      <t xml:space="preserve">日分、</t>
    </r>
    <r>
      <rPr>
        <sz val="11"/>
        <color rgb="FF000000"/>
        <rFont val="游ゴシック"/>
        <family val="0"/>
        <charset val="1"/>
      </rPr>
      <t xml:space="preserve">1</t>
    </r>
    <r>
      <rPr>
        <sz val="11"/>
        <color rgb="FF000000"/>
        <rFont val="Noto Sans CJK SC"/>
        <family val="2"/>
      </rPr>
      <t xml:space="preserve">年以上</t>
    </r>
    <r>
      <rPr>
        <sz val="11"/>
        <color rgb="FF000000"/>
        <rFont val="游ゴシック"/>
        <family val="0"/>
        <charset val="1"/>
      </rPr>
      <t xml:space="preserve">:50</t>
    </r>
    <r>
      <rPr>
        <sz val="11"/>
        <color rgb="FF000000"/>
        <rFont val="Noto Sans CJK SC"/>
        <family val="2"/>
      </rPr>
      <t xml:space="preserve">日分が一括支給されます。給付制限や認定日の出頭は基本手当と同様ですが、再就職手当の対象にはなりません。</t>
    </r>
  </si>
  <si>
    <r>
      <rPr>
        <b val="true"/>
        <sz val="11"/>
        <color rgb="FFFFFFFF"/>
        <rFont val="游ゴシック"/>
        <family val="0"/>
        <charset val="1"/>
      </rPr>
      <t xml:space="preserve">Q11. </t>
    </r>
    <r>
      <rPr>
        <b val="true"/>
        <sz val="11"/>
        <color rgb="FFFFFFFF"/>
        <rFont val="Noto Sans CJK SC"/>
        <family val="2"/>
      </rPr>
      <t xml:space="preserve">失業保険を受給中に就職が決まりました。届出は必要ですか？</t>
    </r>
  </si>
  <si>
    <r>
      <rPr>
        <sz val="11"/>
        <color rgb="FF000000"/>
        <rFont val="游ゴシック"/>
        <family val="0"/>
        <charset val="1"/>
      </rPr>
      <t xml:space="preserve">A. </t>
    </r>
    <r>
      <rPr>
        <sz val="11"/>
        <color rgb="FF000000"/>
        <rFont val="Noto Sans CJK SC"/>
        <family val="2"/>
      </rPr>
      <t xml:space="preserve">必要です。就職日の前日にハローワークへ届け出てください。届出がないと不正受給となります。就職日以降の基本手当は支給されませんが、残日数に応じて再就職手当を受給できる可能性があります。</t>
    </r>
  </si>
  <si>
    <r>
      <rPr>
        <b val="true"/>
        <sz val="11"/>
        <color rgb="FFFFFFFF"/>
        <rFont val="游ゴシック"/>
        <family val="0"/>
        <charset val="1"/>
      </rPr>
      <t xml:space="preserve">Q12. 2026</t>
    </r>
    <r>
      <rPr>
        <b val="true"/>
        <sz val="11"/>
        <color rgb="FFFFFFFF"/>
        <rFont val="Noto Sans CJK SC"/>
        <family val="2"/>
      </rPr>
      <t xml:space="preserve">年</t>
    </r>
    <r>
      <rPr>
        <b val="true"/>
        <sz val="11"/>
        <color rgb="FFFFFFFF"/>
        <rFont val="游ゴシック"/>
        <family val="0"/>
        <charset val="1"/>
      </rPr>
      <t xml:space="preserve">4</t>
    </r>
    <r>
      <rPr>
        <b val="true"/>
        <sz val="11"/>
        <color rgb="FFFFFFFF"/>
        <rFont val="Noto Sans CJK SC"/>
        <family val="2"/>
      </rPr>
      <t xml:space="preserve">月から始まった「子ども・子育て支援金」は失業保険に影響しますか？</t>
    </r>
  </si>
  <si>
    <r>
      <rPr>
        <sz val="11"/>
        <color rgb="FF000000"/>
        <rFont val="游ゴシック"/>
        <family val="0"/>
        <charset val="1"/>
      </rPr>
      <t xml:space="preserve">A. </t>
    </r>
    <r>
      <rPr>
        <sz val="11"/>
        <color rgb="FF000000"/>
        <rFont val="Noto Sans CJK SC"/>
        <family val="2"/>
      </rPr>
      <t xml:space="preserve">基本手当の金額・給付日数・給付制限には影響しません。子ども・子育て支援金は在職中の健康保険料に上乗せされる制度であり、離職後にハローワークから支給される基本手当とは別の制度です。ただし、退職後に健康保険の任意継続を選択した場合、任意継続保険料に支援金分（令和</t>
    </r>
    <r>
      <rPr>
        <sz val="11"/>
        <color rgb="FF000000"/>
        <rFont val="游ゴシック"/>
        <family val="0"/>
        <charset val="1"/>
      </rPr>
      <t xml:space="preserve">8</t>
    </r>
    <r>
      <rPr>
        <sz val="11"/>
        <color rgb="FF000000"/>
        <rFont val="Noto Sans CJK SC"/>
        <family val="2"/>
      </rPr>
      <t xml:space="preserve">年度</t>
    </r>
    <r>
      <rPr>
        <sz val="11"/>
        <color rgb="FF000000"/>
        <rFont val="游ゴシック"/>
        <family val="0"/>
        <charset val="1"/>
      </rPr>
      <t xml:space="preserve">:0.23%</t>
    </r>
    <r>
      <rPr>
        <sz val="11"/>
        <color rgb="FF000000"/>
        <rFont val="Noto Sans CJK SC"/>
        <family val="2"/>
      </rPr>
      <t xml:space="preserve">）が含まれます。</t>
    </r>
  </si>
  <si>
    <t xml:space="preserve">免責事項・参考資料</t>
  </si>
  <si>
    <r>
      <rPr>
        <b val="true"/>
        <sz val="11"/>
        <color rgb="FFFFFFFF"/>
        <rFont val="游ゴシック"/>
        <family val="0"/>
        <charset val="1"/>
      </rPr>
      <t xml:space="preserve">1. </t>
    </r>
    <r>
      <rPr>
        <b val="true"/>
        <sz val="11"/>
        <color rgb="FFFFFFFF"/>
        <rFont val="Noto Sans CJK SC"/>
        <family val="2"/>
      </rPr>
      <t xml:space="preserve">法律的アドバイスではない旨</t>
    </r>
  </si>
  <si>
    <t xml:space="preserve">『自己都合退職 失業保険タイムライン＆受給額シミュレーター』は、雇用保険法等の関連法令の一般的な解説と、制度に基づく概算値を提供することを目的としたものです。特定の個別事案に対する法律的アドバイスではありません。具体的な受給可否・金額の確定はハローワークが行います。ご不明な点は住所地を管轄するハローワークにご相談ください。</t>
  </si>
  <si>
    <r>
      <rPr>
        <b val="true"/>
        <sz val="11"/>
        <color rgb="FFFFFFFF"/>
        <rFont val="游ゴシック"/>
        <family val="0"/>
        <charset val="1"/>
      </rPr>
      <t xml:space="preserve">2. </t>
    </r>
    <r>
      <rPr>
        <b val="true"/>
        <sz val="11"/>
        <color rgb="FFFFFFFF"/>
        <rFont val="Noto Sans CJK SC"/>
        <family val="2"/>
      </rPr>
      <t xml:space="preserve">金額は概算値です</t>
    </r>
  </si>
  <si>
    <t xml:space="preserve">基本手当日額の計算は、給付率を概算値（60歳未満:60%/60歳以上:50%）で計算しています。実際の給付率は賃金日額に応じて50〜80%（60歳以上は45〜80%）の範囲で段階的に決まるため、ハローワークが算定する正式な金額とは差が出ます。</t>
  </si>
  <si>
    <r>
      <rPr>
        <b val="true"/>
        <sz val="11"/>
        <color rgb="FFFFFFFF"/>
        <rFont val="游ゴシック"/>
        <family val="0"/>
        <charset val="1"/>
      </rPr>
      <t xml:space="preserve">3. </t>
    </r>
    <r>
      <rPr>
        <b val="true"/>
        <sz val="11"/>
        <color rgb="FFFFFFFF"/>
        <rFont val="Noto Sans CJK SC"/>
        <family val="2"/>
      </rPr>
      <t xml:space="preserve">法改正の可能性</t>
    </r>
  </si>
  <si>
    <t xml:space="preserve">『自己都合退職 失業保険タイムライン＆受給額シミュレーター』は2026年4月時点の雇用保険法等の規定に基づいて作成されています。基本手当日額の上限・下限は毎年8月1日に改定されます。ここに記載の金額は令和7年8月1日改定値（令和8年7月31日まで適用）です。今後の法改正・告示改定により内容が変更になる可能性があります。</t>
  </si>
  <si>
    <r>
      <rPr>
        <b val="true"/>
        <sz val="11"/>
        <color rgb="FFFFFFFF"/>
        <rFont val="游ゴシック"/>
        <family val="0"/>
        <charset val="1"/>
      </rPr>
      <t xml:space="preserve">4. </t>
    </r>
    <r>
      <rPr>
        <b val="true"/>
        <sz val="11"/>
        <color rgb="FFFFFFFF"/>
        <rFont val="Noto Sans CJK SC"/>
        <family val="2"/>
      </rPr>
      <t xml:space="preserve">損害責任</t>
    </r>
  </si>
  <si>
    <t xml:space="preserve">『自己都合退職 失業保険タイムライン＆受給額シミュレーター』の利用により生じた直接的・間接的な損害について、弊社はいかなる責任も負いかねます。利用者ご自身の責任においてご活用ください。</t>
  </si>
  <si>
    <t xml:space="preserve">参考資料・条文</t>
  </si>
  <si>
    <t xml:space="preserve">● 雇用保険法第22条（所定給付日数：一般受給資格者）</t>
  </si>
  <si>
    <t xml:space="preserve">● 雇用保険法第23条（所定給付日数：特定受給資格者）</t>
  </si>
  <si>
    <t xml:space="preserve">● 雇用保険法第33条（給付制限）</t>
  </si>
  <si>
    <t xml:space="preserve">● 雇用保険法第12条：失業等給付として支給を受けた金品に対する租税公課の非課税</t>
  </si>
  <si>
    <t xml:space="preserve">● 雇用保険法第16条・第17条（基本手当日額・賃金日額の計算）</t>
  </si>
  <si>
    <t xml:space="preserve">● 雇用保険法第18条（賃金日額の上限・下限の改定）</t>
  </si>
  <si>
    <t xml:space="preserve">● 雇用保険法第56条の3（再就職手当）</t>
  </si>
  <si>
    <t xml:space="preserve">● 厚生労働省：令和7年8月1日からの基本手当日額等の適用について</t>
  </si>
  <si>
    <t xml:space="preserve">● 厚生労働省：令和7年4月以降に教育訓練等を受ける場合、給付制限が解除され、基本手当を受給できます</t>
  </si>
  <si>
    <t xml:space="preserve">● 厚生労働省：Q＆A〜労働者の皆様へ（基本手当、再就職手当）</t>
  </si>
  <si>
    <t xml:space="preserve">● ハローワークインターネットサービス：基本手当について</t>
  </si>
  <si>
    <r>
      <rPr>
        <sz val="10"/>
        <color rgb="FF000000"/>
        <rFont val="游ゴシック"/>
        <family val="0"/>
        <charset val="1"/>
      </rPr>
      <t xml:space="preserve">● e-Gov </t>
    </r>
    <r>
      <rPr>
        <sz val="10"/>
        <color rgb="FF000000"/>
        <rFont val="Noto Sans CJK SC"/>
        <family val="2"/>
      </rPr>
      <t xml:space="preserve">法令検索：</t>
    </r>
    <r>
      <rPr>
        <sz val="10"/>
        <color rgb="FF000000"/>
        <rFont val="游ゴシック"/>
        <family val="0"/>
        <charset val="1"/>
      </rPr>
      <t xml:space="preserve">https://elaws.e-gov.go.jp/</t>
    </r>
  </si>
  <si>
    <t xml:space="preserve">作成：2026年4月 / 株式会社マネーフォワード</t>
  </si>
</sst>
</file>

<file path=xl/styles.xml><?xml version="1.0" encoding="utf-8"?>
<styleSheet xmlns="http://schemas.openxmlformats.org/spreadsheetml/2006/main">
  <numFmts count="3">
    <numFmt numFmtId="164" formatCode="General"/>
    <numFmt numFmtId="165" formatCode="#,##0"/>
    <numFmt numFmtId="166" formatCode="\¥#,##0"/>
  </numFmts>
  <fonts count="42">
    <font>
      <sz val="11"/>
      <color theme="1"/>
      <name val="Calibri"/>
      <family val="2"/>
      <charset val="1"/>
    </font>
    <font>
      <sz val="10"/>
      <name val="Arial"/>
      <family val="0"/>
    </font>
    <font>
      <sz val="10"/>
      <name val="Arial"/>
      <family val="0"/>
    </font>
    <font>
      <sz val="10"/>
      <name val="Arial"/>
      <family val="0"/>
    </font>
    <font>
      <b val="true"/>
      <sz val="16"/>
      <color rgb="FF2E5266"/>
      <name val="Noto Sans CJK SC"/>
      <family val="2"/>
      <charset val="1"/>
    </font>
    <font>
      <sz val="11"/>
      <color rgb="FF555555"/>
      <name val="Noto Sans CJK SC"/>
      <family val="2"/>
      <charset val="1"/>
    </font>
    <font>
      <b val="true"/>
      <sz val="11"/>
      <color rgb="FFFFFFFF"/>
      <name val="Noto Sans CJK SC"/>
      <family val="2"/>
      <charset val="1"/>
    </font>
    <font>
      <sz val="11"/>
      <color rgb="FF000000"/>
      <name val="Noto Sans CJK SC"/>
      <family val="2"/>
      <charset val="1"/>
    </font>
    <font>
      <sz val="11"/>
      <color rgb="FF000000"/>
      <name val="游ゴシック"/>
      <family val="0"/>
      <charset val="1"/>
    </font>
    <font>
      <sz val="11"/>
      <color rgb="FF000000"/>
      <name val="Noto Sans CJK SC"/>
      <family val="2"/>
    </font>
    <font>
      <b val="true"/>
      <sz val="11"/>
      <color rgb="FFFFFFFF"/>
      <name val="游ゴシック"/>
      <family val="0"/>
      <charset val="1"/>
    </font>
    <font>
      <sz val="10"/>
      <color rgb="FF555555"/>
      <name val="Noto Sans CJK SC"/>
      <family val="2"/>
      <charset val="1"/>
    </font>
    <font>
      <sz val="10"/>
      <color rgb="FF555555"/>
      <name val="游ゴシック"/>
      <family val="0"/>
      <charset val="1"/>
    </font>
    <font>
      <sz val="10"/>
      <color rgb="FF555555"/>
      <name val="Noto Sans CJK SC"/>
      <family val="2"/>
    </font>
    <font>
      <b val="true"/>
      <sz val="11"/>
      <color rgb="FFFFFFFF"/>
      <name val="Noto Sans CJK SC"/>
      <family val="2"/>
    </font>
    <font>
      <b val="true"/>
      <sz val="11"/>
      <color rgb="FF000000"/>
      <name val="游ゴシック"/>
      <family val="0"/>
      <charset val="1"/>
    </font>
    <font>
      <b val="true"/>
      <sz val="11"/>
      <color rgb="FF000000"/>
      <name val="Noto Sans CJK SC"/>
      <family val="2"/>
    </font>
    <font>
      <b val="true"/>
      <sz val="14"/>
      <color rgb="FF0000CC"/>
      <name val="Noto Sans CJK SC"/>
      <family val="2"/>
      <charset val="1"/>
    </font>
    <font>
      <b val="true"/>
      <sz val="11"/>
      <name val="游ゴシック"/>
      <family val="0"/>
      <charset val="1"/>
    </font>
    <font>
      <b val="true"/>
      <sz val="11"/>
      <name val="Noto Sans CJK SC"/>
      <family val="2"/>
    </font>
    <font>
      <b val="true"/>
      <sz val="14"/>
      <color rgb="FF0000CC"/>
      <name val="游ゴシック"/>
      <family val="0"/>
      <charset val="1"/>
    </font>
    <font>
      <b val="true"/>
      <sz val="14"/>
      <color rgb="FF0000CC"/>
      <name val="Noto Sans CJK SC"/>
      <family val="2"/>
    </font>
    <font>
      <b val="true"/>
      <sz val="11"/>
      <color rgb="FF000000"/>
      <name val="Noto Sans CJK SC"/>
      <family val="2"/>
      <charset val="1"/>
    </font>
    <font>
      <b val="true"/>
      <sz val="18"/>
      <color rgb="FF1E6B3E"/>
      <name val="游ゴシック"/>
      <family val="0"/>
      <charset val="1"/>
    </font>
    <font>
      <b val="true"/>
      <sz val="13"/>
      <color rgb="FF2E5266"/>
      <name val="Noto Sans CJK SC"/>
      <family val="2"/>
      <charset val="1"/>
    </font>
    <font>
      <b val="true"/>
      <sz val="10"/>
      <color rgb="FF000000"/>
      <name val="Noto Sans CJK SC"/>
      <family val="2"/>
      <charset val="1"/>
    </font>
    <font>
      <sz val="10"/>
      <color rgb="FF000000"/>
      <name val="Noto Sans CJK SC"/>
      <family val="2"/>
      <charset val="1"/>
    </font>
    <font>
      <sz val="10"/>
      <color rgb="FF000000"/>
      <name val="游ゴシック"/>
      <family val="0"/>
      <charset val="1"/>
    </font>
    <font>
      <sz val="10"/>
      <color rgb="FF000000"/>
      <name val="Noto Sans CJK SC"/>
      <family val="2"/>
    </font>
    <font>
      <b val="true"/>
      <sz val="11"/>
      <color rgb="FF1E6B3E"/>
      <name val="Noto Sans CJK SC"/>
      <family val="2"/>
      <charset val="1"/>
    </font>
    <font>
      <b val="true"/>
      <sz val="14"/>
      <color rgb="FF1E6B3E"/>
      <name val="游ゴシック"/>
      <family val="0"/>
      <charset val="1"/>
    </font>
    <font>
      <b val="true"/>
      <sz val="11"/>
      <name val="Noto Sans CJK SC"/>
      <family val="2"/>
      <charset val="1"/>
    </font>
    <font>
      <sz val="11"/>
      <name val="游ゴシック"/>
      <family val="0"/>
      <charset val="1"/>
    </font>
    <font>
      <b val="true"/>
      <sz val="14"/>
      <color rgb="FF000000"/>
      <name val="游ゴシック"/>
      <family val="0"/>
      <charset val="1"/>
    </font>
    <font>
      <b val="true"/>
      <sz val="11"/>
      <color rgb="FF2E5266"/>
      <name val="Noto Sans CJK SC"/>
      <family val="2"/>
      <charset val="1"/>
    </font>
    <font>
      <b val="true"/>
      <sz val="10"/>
      <color rgb="FFFFFFFF"/>
      <name val="Noto Sans CJK SC"/>
      <family val="2"/>
      <charset val="1"/>
    </font>
    <font>
      <b val="true"/>
      <sz val="10"/>
      <color rgb="FFFFFFFF"/>
      <name val="游ゴシック"/>
      <family val="0"/>
      <charset val="1"/>
    </font>
    <font>
      <b val="true"/>
      <sz val="10"/>
      <color rgb="FFFFFFFF"/>
      <name val="Noto Sans CJK SC"/>
      <family val="2"/>
    </font>
    <font>
      <b val="true"/>
      <sz val="10"/>
      <color rgb="FF000000"/>
      <name val="游ゴシック"/>
      <family val="0"/>
      <charset val="1"/>
    </font>
    <font>
      <b val="true"/>
      <sz val="10"/>
      <color rgb="FF000000"/>
      <name val="Noto Sans CJK SC"/>
      <family val="2"/>
    </font>
    <font>
      <sz val="10"/>
      <name val="Noto Sans CJK SC"/>
      <family val="2"/>
      <charset val="1"/>
    </font>
    <font>
      <sz val="9"/>
      <color rgb="FF888888"/>
      <name val="Noto Sans CJK SC"/>
      <family val="2"/>
      <charset val="1"/>
    </font>
  </fonts>
  <fills count="9">
    <fill>
      <patternFill patternType="none"/>
    </fill>
    <fill>
      <patternFill patternType="gray125"/>
    </fill>
    <fill>
      <patternFill patternType="solid">
        <fgColor rgb="FF2E5266"/>
        <bgColor rgb="FF555555"/>
      </patternFill>
    </fill>
    <fill>
      <patternFill patternType="solid">
        <fgColor rgb="FFD7E3EB"/>
        <bgColor rgb="FFEEEEEE"/>
      </patternFill>
    </fill>
    <fill>
      <patternFill patternType="solid">
        <fgColor rgb="FFFFF9E6"/>
        <bgColor rgb="FFF9F9F4"/>
      </patternFill>
    </fill>
    <fill>
      <patternFill patternType="solid">
        <fgColor rgb="FFE8F3E8"/>
        <bgColor rgb="FFEEEEEE"/>
      </patternFill>
    </fill>
    <fill>
      <patternFill patternType="solid">
        <fgColor rgb="FFF5F8FA"/>
        <bgColor rgb="FFF9F9F4"/>
      </patternFill>
    </fill>
    <fill>
      <patternFill patternType="solid">
        <fgColor rgb="FFEEEEEE"/>
        <bgColor rgb="FFE8F3E8"/>
      </patternFill>
    </fill>
    <fill>
      <patternFill patternType="solid">
        <fgColor rgb="FFF9F9F4"/>
        <bgColor rgb="FFF5F8FA"/>
      </patternFill>
    </fill>
  </fills>
  <borders count="3">
    <border diagonalUp="false" diagonalDown="false">
      <left/>
      <right/>
      <top/>
      <bottom/>
      <diagonal/>
    </border>
    <border diagonalUp="false" diagonalDown="false">
      <left style="thin">
        <color rgb="FFB0BEC5"/>
      </left>
      <right style="thin">
        <color rgb="FFB0BEC5"/>
      </right>
      <top style="thin">
        <color rgb="FFB0BEC5"/>
      </top>
      <bottom style="thin">
        <color rgb="FFB0BEC5"/>
      </bottom>
      <diagonal/>
    </border>
    <border diagonalUp="false" diagonalDown="false">
      <left style="medium">
        <color rgb="FFE6A100"/>
      </left>
      <right style="medium">
        <color rgb="FFE6A100"/>
      </right>
      <top style="medium">
        <color rgb="FFE6A100"/>
      </top>
      <bottom style="medium">
        <color rgb="FFE6A1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2" borderId="0" xfId="0" applyFont="true" applyBorder="true" applyAlignment="true" applyProtection="false">
      <alignment horizontal="left" vertical="center" textRotation="0" wrapText="false" indent="1"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5" fillId="3" borderId="1" xfId="0" applyFont="true" applyBorder="true" applyAlignment="true" applyProtection="false">
      <alignment horizontal="left" vertical="center" textRotation="0" wrapText="false" indent="1" shrinkToFit="false"/>
      <protection locked="true" hidden="false"/>
    </xf>
    <xf numFmtId="164" fontId="17" fillId="4" borderId="2" xfId="0" applyFont="true" applyBorder="true" applyAlignment="true" applyProtection="false">
      <alignment horizontal="left" vertical="center" textRotation="0" wrapText="false" indent="1" shrinkToFit="false"/>
      <protection locked="true" hidden="false"/>
    </xf>
    <xf numFmtId="164" fontId="18" fillId="3" borderId="1" xfId="0" applyFont="true" applyBorder="true" applyAlignment="true" applyProtection="false">
      <alignment horizontal="left" vertical="center" textRotation="0" wrapText="false" indent="1" shrinkToFit="false"/>
      <protection locked="true" hidden="false"/>
    </xf>
    <xf numFmtId="164" fontId="20" fillId="4" borderId="2" xfId="0" applyFont="true" applyBorder="true" applyAlignment="true" applyProtection="false">
      <alignment horizontal="left" vertical="center" textRotation="0" wrapText="false" indent="1" shrinkToFit="false"/>
      <protection locked="true" hidden="false"/>
    </xf>
    <xf numFmtId="164" fontId="22" fillId="3" borderId="1" xfId="0" applyFont="true" applyBorder="true" applyAlignment="true" applyProtection="false">
      <alignment horizontal="left" vertical="center" textRotation="0" wrapText="false" indent="1" shrinkToFit="false"/>
      <protection locked="true" hidden="false"/>
    </xf>
    <xf numFmtId="164" fontId="23" fillId="5" borderId="1" xfId="0" applyFont="true" applyBorder="true" applyAlignment="true" applyProtection="false">
      <alignment horizontal="left" vertical="center" textRotation="0" wrapText="false" indent="1" shrinkToFit="false"/>
      <protection locked="true" hidden="false"/>
    </xf>
    <xf numFmtId="164" fontId="24" fillId="5" borderId="1" xfId="0" applyFont="true" applyBorder="true" applyAlignment="true" applyProtection="false">
      <alignment horizontal="left" vertical="center" textRotation="0" wrapText="false" indent="1" shrinkToFit="false"/>
      <protection locked="true" hidden="false"/>
    </xf>
    <xf numFmtId="164" fontId="25" fillId="3"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6" fillId="6"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27" fillId="6" borderId="1" xfId="0" applyFont="true" applyBorder="true" applyAlignment="true" applyProtection="false">
      <alignment horizontal="center" vertical="center" textRotation="0" wrapText="true" indent="0" shrinkToFit="false"/>
      <protection locked="true" hidden="false"/>
    </xf>
    <xf numFmtId="164" fontId="29" fillId="5" borderId="1" xfId="0" applyFont="true" applyBorder="true" applyAlignment="true" applyProtection="false">
      <alignment horizontal="center" vertical="center" textRotation="0" wrapText="true" indent="0" shrinkToFit="false"/>
      <protection locked="true" hidden="false"/>
    </xf>
    <xf numFmtId="165" fontId="20" fillId="4" borderId="2" xfId="0" applyFont="true" applyBorder="true" applyAlignment="true" applyProtection="false">
      <alignment horizontal="right" vertical="center" textRotation="0" wrapText="false" indent="1"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6" fontId="30" fillId="5" borderId="1" xfId="0" applyFont="true" applyBorder="true" applyAlignment="true" applyProtection="false">
      <alignment horizontal="right" vertical="center" textRotation="0" wrapText="false" indent="1" shrinkToFit="false"/>
      <protection locked="true" hidden="false"/>
    </xf>
    <xf numFmtId="164" fontId="31" fillId="3" borderId="1" xfId="0" applyFont="true" applyBorder="true" applyAlignment="true" applyProtection="false">
      <alignment horizontal="left" vertical="center" textRotation="0" wrapText="false" indent="1" shrinkToFit="false"/>
      <protection locked="true" hidden="false"/>
    </xf>
    <xf numFmtId="166" fontId="32" fillId="0" borderId="1" xfId="0" applyFont="true" applyBorder="true" applyAlignment="true" applyProtection="false">
      <alignment horizontal="right" vertical="center" textRotation="0" wrapText="false" indent="1"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right" vertical="center" textRotation="0" wrapText="false" indent="1" shrinkToFit="false"/>
      <protection locked="true" hidden="false"/>
    </xf>
    <xf numFmtId="166" fontId="8" fillId="0" borderId="1" xfId="0" applyFont="true" applyBorder="true" applyAlignment="true" applyProtection="false">
      <alignment horizontal="right" vertical="center" textRotation="0" wrapText="false" indent="1" shrinkToFit="false"/>
      <protection locked="true" hidden="false"/>
    </xf>
    <xf numFmtId="166" fontId="23" fillId="5" borderId="1" xfId="0" applyFont="true" applyBorder="true" applyAlignment="true" applyProtection="false">
      <alignment horizontal="right" vertical="center" textRotation="0" wrapText="false" indent="1" shrinkToFit="false"/>
      <protection locked="true" hidden="false"/>
    </xf>
    <xf numFmtId="164" fontId="33" fillId="0" borderId="1" xfId="0" applyFont="true" applyBorder="true" applyAlignment="true" applyProtection="false">
      <alignment horizontal="right" vertical="center" textRotation="0" wrapText="false" indent="1" shrinkToFit="false"/>
      <protection locked="true" hidden="false"/>
    </xf>
    <xf numFmtId="166" fontId="33" fillId="0" borderId="1" xfId="0" applyFont="true" applyBorder="true" applyAlignment="true" applyProtection="false">
      <alignment horizontal="right" vertical="center" textRotation="0" wrapText="false" indent="1" shrinkToFit="false"/>
      <protection locked="true" hidden="false"/>
    </xf>
    <xf numFmtId="164" fontId="34" fillId="3" borderId="0" xfId="0" applyFont="true" applyBorder="true" applyAlignment="true" applyProtection="false">
      <alignment horizontal="general" vertical="bottom" textRotation="0" wrapText="false" indent="0" shrinkToFit="false"/>
      <protection locked="true" hidden="false"/>
    </xf>
    <xf numFmtId="164" fontId="35" fillId="2" borderId="1" xfId="0" applyFont="true" applyBorder="true" applyAlignment="true" applyProtection="false">
      <alignment horizontal="center" vertical="center" textRotation="0" wrapText="true" indent="0" shrinkToFit="false"/>
      <protection locked="true" hidden="false"/>
    </xf>
    <xf numFmtId="164" fontId="36" fillId="2" borderId="1" xfId="0" applyFont="true" applyBorder="true" applyAlignment="true" applyProtection="false">
      <alignment horizontal="center"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8" fillId="7"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38" fillId="3" borderId="1" xfId="0" applyFont="true" applyBorder="true" applyAlignment="true" applyProtection="false">
      <alignment horizontal="center" vertical="center" textRotation="0" wrapText="true" indent="0" shrinkToFit="false"/>
      <protection locked="true" hidden="false"/>
    </xf>
    <xf numFmtId="164" fontId="27" fillId="7" borderId="1" xfId="0" applyFont="true" applyBorder="true" applyAlignment="true" applyProtection="false">
      <alignment horizontal="center"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false" indent="1"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6" fillId="6"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6" borderId="1" xfId="0" applyFont="true" applyBorder="true" applyAlignment="true" applyProtection="false">
      <alignment horizontal="left"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true" indent="1" shrinkToFit="false"/>
      <protection locked="true" hidden="false"/>
    </xf>
    <xf numFmtId="164" fontId="8" fillId="8"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1" shrinkToFit="false"/>
      <protection locked="true" hidden="false"/>
    </xf>
    <xf numFmtId="164" fontId="7" fillId="8" borderId="1" xfId="0" applyFont="true" applyBorder="true" applyAlignment="true" applyProtection="false">
      <alignment horizontal="left" vertical="top" textRotation="0" wrapText="true" indent="0" shrinkToFit="false"/>
      <protection locked="true" hidden="false"/>
    </xf>
    <xf numFmtId="164" fontId="6" fillId="2"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41"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1E6B3E"/>
      <rgbColor rgb="FF000080"/>
      <rgbColor rgb="FF808000"/>
      <rgbColor rgb="FF800080"/>
      <rgbColor rgb="FF008080"/>
      <rgbColor rgb="FFB0BEC5"/>
      <rgbColor rgb="FF888888"/>
      <rgbColor rgb="FF9999FF"/>
      <rgbColor rgb="FF993366"/>
      <rgbColor rgb="FFFFF9E6"/>
      <rgbColor rgb="FFE8F3E8"/>
      <rgbColor rgb="FF660066"/>
      <rgbColor rgb="FFFF8080"/>
      <rgbColor rgb="FF0066CC"/>
      <rgbColor rgb="FFD7E3EB"/>
      <rgbColor rgb="FF000080"/>
      <rgbColor rgb="FFFF00FF"/>
      <rgbColor rgb="FFFFFF00"/>
      <rgbColor rgb="FF00FFFF"/>
      <rgbColor rgb="FF800080"/>
      <rgbColor rgb="FF800000"/>
      <rgbColor rgb="FF008080"/>
      <rgbColor rgb="FF0000FF"/>
      <rgbColor rgb="FF00CCFF"/>
      <rgbColor rgb="FFF5F8FA"/>
      <rgbColor rgb="FFEEEEEE"/>
      <rgbColor rgb="FFF9F9F4"/>
      <rgbColor rgb="FF99CCFF"/>
      <rgbColor rgb="FFFF99CC"/>
      <rgbColor rgb="FFCC99FF"/>
      <rgbColor rgb="FFFFCC99"/>
      <rgbColor rgb="FF3366FF"/>
      <rgbColor rgb="FF33CCCC"/>
      <rgbColor rgb="FF99CC00"/>
      <rgbColor rgb="FFFFCC00"/>
      <rgbColor rgb="FFE6A100"/>
      <rgbColor rgb="FFFF6600"/>
      <rgbColor rgb="FF555555"/>
      <rgbColor rgb="FF969696"/>
      <rgbColor rgb="FF003366"/>
      <rgbColor rgb="FF339966"/>
      <rgbColor rgb="FF003300"/>
      <rgbColor rgb="FF333300"/>
      <rgbColor rgb="FF993300"/>
      <rgbColor rgb="FF993366"/>
      <rgbColor rgb="FF2E5266"/>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3" min="3" style="1" width="60"/>
    <col collapsed="false" customWidth="true" hidden="false" outlineLevel="0" max="4" min="4" style="1" width="20"/>
  </cols>
  <sheetData>
    <row r="2" customFormat="false" ht="19.5" hidden="false" customHeight="true" outlineLevel="0" collapsed="false">
      <c r="B2" s="2" t="s">
        <v>0</v>
      </c>
      <c r="C2" s="2"/>
      <c r="D2" s="2"/>
    </row>
    <row r="3" customFormat="false" ht="16.5" hidden="false" customHeight="true" outlineLevel="0" collapsed="false">
      <c r="B3" s="3" t="s">
        <v>1</v>
      </c>
      <c r="C3" s="3"/>
      <c r="D3" s="3"/>
    </row>
    <row r="5" customFormat="false" ht="24" hidden="false" customHeight="true" outlineLevel="0" collapsed="false">
      <c r="B5" s="4" t="s">
        <v>2</v>
      </c>
      <c r="C5" s="4"/>
      <c r="D5" s="4"/>
    </row>
    <row r="6" customFormat="false" ht="32.25" hidden="false" customHeight="true" outlineLevel="0" collapsed="false">
      <c r="B6" s="5" t="s">
        <v>3</v>
      </c>
      <c r="C6" s="5"/>
      <c r="D6" s="5"/>
    </row>
    <row r="7" customFormat="false" ht="16.5" hidden="false" customHeight="true" outlineLevel="0" collapsed="false">
      <c r="B7" s="6" t="s">
        <v>4</v>
      </c>
      <c r="C7" s="6"/>
      <c r="D7" s="6"/>
    </row>
    <row r="8" customFormat="false" ht="32.25" hidden="false" customHeight="true" outlineLevel="0" collapsed="false">
      <c r="B8" s="5" t="s">
        <v>5</v>
      </c>
      <c r="C8" s="5"/>
      <c r="D8" s="5"/>
    </row>
    <row r="9" customFormat="false" ht="15" hidden="false" customHeight="true" outlineLevel="0" collapsed="false">
      <c r="B9" s="5"/>
      <c r="C9" s="5"/>
      <c r="D9" s="5"/>
    </row>
    <row r="10" customFormat="false" ht="16.5" hidden="false" customHeight="true" outlineLevel="0" collapsed="false">
      <c r="B10" s="5" t="s">
        <v>6</v>
      </c>
      <c r="C10" s="5"/>
      <c r="D10" s="5"/>
    </row>
    <row r="11" customFormat="false" ht="32.25" hidden="false" customHeight="true" outlineLevel="0" collapsed="false">
      <c r="B11" s="5" t="s">
        <v>7</v>
      </c>
      <c r="C11" s="5"/>
      <c r="D11" s="5"/>
    </row>
    <row r="12" customFormat="false" ht="32.25" hidden="false" customHeight="true" outlineLevel="0" collapsed="false">
      <c r="B12" s="5" t="s">
        <v>8</v>
      </c>
      <c r="C12" s="5"/>
      <c r="D12" s="5"/>
    </row>
    <row r="14" customFormat="false" ht="24" hidden="false" customHeight="true" outlineLevel="0" collapsed="false">
      <c r="B14" s="4" t="s">
        <v>9</v>
      </c>
      <c r="C14" s="4"/>
      <c r="D14" s="4"/>
    </row>
    <row r="15" customFormat="false" ht="16.5" hidden="false" customHeight="true" outlineLevel="0" collapsed="false">
      <c r="B15" s="7" t="s">
        <v>10</v>
      </c>
      <c r="C15" s="8" t="s">
        <v>11</v>
      </c>
      <c r="D15" s="8" t="s">
        <v>12</v>
      </c>
    </row>
    <row r="16" customFormat="false" ht="30" hidden="false" customHeight="true" outlineLevel="0" collapsed="false">
      <c r="B16" s="9" t="s">
        <v>13</v>
      </c>
      <c r="C16" s="10" t="s">
        <v>14</v>
      </c>
      <c r="D16" s="10" t="s">
        <v>15</v>
      </c>
    </row>
    <row r="17" customFormat="false" ht="30" hidden="false" customHeight="true" outlineLevel="0" collapsed="false">
      <c r="B17" s="9" t="s">
        <v>16</v>
      </c>
      <c r="C17" s="10" t="s">
        <v>17</v>
      </c>
      <c r="D17" s="10" t="s">
        <v>18</v>
      </c>
    </row>
    <row r="18" customFormat="false" ht="30" hidden="false" customHeight="true" outlineLevel="0" collapsed="false">
      <c r="B18" s="9" t="s">
        <v>19</v>
      </c>
      <c r="C18" s="10" t="s">
        <v>20</v>
      </c>
      <c r="D18" s="10" t="s">
        <v>21</v>
      </c>
    </row>
    <row r="19" customFormat="false" ht="30" hidden="false" customHeight="true" outlineLevel="0" collapsed="false">
      <c r="B19" s="9" t="s">
        <v>22</v>
      </c>
      <c r="C19" s="10" t="s">
        <v>23</v>
      </c>
      <c r="D19" s="10" t="s">
        <v>24</v>
      </c>
    </row>
    <row r="20" customFormat="false" ht="30" hidden="false" customHeight="true" outlineLevel="0" collapsed="false">
      <c r="B20" s="9" t="s">
        <v>25</v>
      </c>
      <c r="C20" s="10" t="s">
        <v>26</v>
      </c>
      <c r="D20" s="10" t="s">
        <v>27</v>
      </c>
    </row>
    <row r="21" customFormat="false" ht="30" hidden="false" customHeight="true" outlineLevel="0" collapsed="false">
      <c r="B21" s="9" t="s">
        <v>28</v>
      </c>
      <c r="C21" s="10" t="s">
        <v>29</v>
      </c>
      <c r="D21" s="10" t="s">
        <v>30</v>
      </c>
    </row>
    <row r="22" customFormat="false" ht="30" hidden="false" customHeight="true" outlineLevel="0" collapsed="false">
      <c r="B22" s="9" t="s">
        <v>31</v>
      </c>
      <c r="C22" s="11" t="s">
        <v>32</v>
      </c>
      <c r="D22" s="10" t="s">
        <v>33</v>
      </c>
    </row>
    <row r="23" customFormat="false" ht="30" hidden="false" customHeight="true" outlineLevel="0" collapsed="false">
      <c r="B23" s="9" t="s">
        <v>34</v>
      </c>
      <c r="C23" s="10" t="s">
        <v>35</v>
      </c>
      <c r="D23" s="10" t="s">
        <v>36</v>
      </c>
    </row>
    <row r="25" customFormat="false" ht="24" hidden="false" customHeight="true" outlineLevel="0" collapsed="false">
      <c r="B25" s="4" t="s">
        <v>37</v>
      </c>
      <c r="C25" s="4"/>
      <c r="D25" s="4"/>
    </row>
    <row r="26" customFormat="false" ht="31.5" hidden="false" customHeight="true" outlineLevel="0" collapsed="false">
      <c r="B26" s="12" t="s">
        <v>38</v>
      </c>
      <c r="C26" s="12"/>
      <c r="D26" s="12"/>
    </row>
    <row r="27" customFormat="false" ht="31.5" hidden="false" customHeight="true" outlineLevel="0" collapsed="false">
      <c r="B27" s="12" t="s">
        <v>39</v>
      </c>
      <c r="C27" s="12"/>
      <c r="D27" s="12"/>
    </row>
    <row r="28" customFormat="false" ht="31.5" hidden="false" customHeight="true" outlineLevel="0" collapsed="false">
      <c r="B28" s="12" t="s">
        <v>40</v>
      </c>
      <c r="C28" s="12"/>
      <c r="D28" s="12"/>
    </row>
    <row r="29" customFormat="false" ht="31.5" hidden="false" customHeight="true" outlineLevel="0" collapsed="false">
      <c r="B29" s="12" t="s">
        <v>41</v>
      </c>
      <c r="C29" s="12"/>
      <c r="D29" s="12"/>
    </row>
  </sheetData>
  <mergeCells count="16">
    <mergeCell ref="B2:D2"/>
    <mergeCell ref="B3:D3"/>
    <mergeCell ref="B5:D5"/>
    <mergeCell ref="B6:D6"/>
    <mergeCell ref="B7:D7"/>
    <mergeCell ref="B8:D8"/>
    <mergeCell ref="B9:D9"/>
    <mergeCell ref="B10:D10"/>
    <mergeCell ref="B11:D11"/>
    <mergeCell ref="B12:D12"/>
    <mergeCell ref="B14:D14"/>
    <mergeCell ref="B25:D25"/>
    <mergeCell ref="B26:D26"/>
    <mergeCell ref="B27:D27"/>
    <mergeCell ref="B28:D28"/>
    <mergeCell ref="B29:D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30"/>
    <col collapsed="false" customWidth="true" hidden="false" outlineLevel="0" max="3" min="3" style="1" width="25"/>
    <col collapsed="false" customWidth="true" hidden="false" outlineLevel="0" max="4" min="4" style="1" width="5"/>
    <col collapsed="false" customWidth="true" hidden="false" outlineLevel="0" max="5" min="5" style="1" width="50"/>
  </cols>
  <sheetData>
    <row r="2" customFormat="false" ht="19.5" hidden="false" customHeight="true" outlineLevel="0" collapsed="false">
      <c r="B2" s="2" t="s">
        <v>17</v>
      </c>
      <c r="C2" s="2"/>
      <c r="D2" s="2"/>
      <c r="E2" s="2"/>
    </row>
    <row r="3" customFormat="false" ht="15" hidden="false" customHeight="true" outlineLevel="0" collapsed="false">
      <c r="B3" s="13" t="s">
        <v>42</v>
      </c>
      <c r="C3" s="13"/>
      <c r="D3" s="13"/>
      <c r="E3" s="13"/>
    </row>
    <row r="5" customFormat="false" ht="24" hidden="false" customHeight="true" outlineLevel="0" collapsed="false">
      <c r="B5" s="14" t="s">
        <v>43</v>
      </c>
      <c r="C5" s="14"/>
      <c r="D5" s="14"/>
      <c r="E5" s="14"/>
    </row>
    <row r="7" customFormat="false" ht="30" hidden="false" customHeight="true" outlineLevel="0" collapsed="false">
      <c r="B7" s="15" t="s">
        <v>44</v>
      </c>
      <c r="C7" s="15"/>
      <c r="E7" s="16" t="s">
        <v>45</v>
      </c>
    </row>
    <row r="9" customFormat="false" ht="30" hidden="false" customHeight="true" outlineLevel="0" collapsed="false">
      <c r="B9" s="17" t="s">
        <v>46</v>
      </c>
      <c r="C9" s="17"/>
      <c r="E9" s="18" t="s">
        <v>47</v>
      </c>
    </row>
    <row r="11" customFormat="false" ht="30" hidden="false" customHeight="true" outlineLevel="0" collapsed="false">
      <c r="B11" s="15" t="s">
        <v>48</v>
      </c>
      <c r="C11" s="15"/>
      <c r="E11" s="16" t="s">
        <v>49</v>
      </c>
    </row>
    <row r="13" customFormat="false" ht="24" hidden="false" customHeight="true" outlineLevel="0" collapsed="false">
      <c r="B13" s="14" t="s">
        <v>50</v>
      </c>
      <c r="C13" s="14"/>
      <c r="D13" s="14"/>
      <c r="E13" s="14"/>
    </row>
    <row r="15" customFormat="false" ht="36" hidden="false" customHeight="true" outlineLevel="0" collapsed="false">
      <c r="B15" s="19" t="s">
        <v>51</v>
      </c>
      <c r="C15" s="19"/>
      <c r="E15" s="20" t="str">
        <f aca="false">IF(OR(E7="会社都合（倒産・解雇等）",E7="特定理由（病気・介護・雇止め等）"),"0ヶ月（給付制限なし）",IF(E7="重責解雇（懲戒解雇）","3ヶ月",IF(E11="はい（令和7年4月以降に開始）","0ヶ月（教育訓練による制限解除）",IF(E9="2回以上","3ヶ月（5年間に2回以上の受給資格決定がある場合）","1ヶ月（令和7年4月以降の原則）"))))</f>
        <v>1ヶ月（令和7年4月以降の原則）</v>
      </c>
    </row>
    <row r="17" customFormat="false" ht="30" hidden="false" customHeight="true" outlineLevel="0" collapsed="false">
      <c r="B17" s="19" t="s">
        <v>52</v>
      </c>
      <c r="C17" s="19"/>
      <c r="E17" s="21" t="str">
        <f aca="false">IF(OR(E15="0ヶ月（給付制限なし）",E15="0ヶ月（教育訓練による制限解除）"),"退職日から約1.5〜2ヶ月後（離職票到着＋待期7日＋初回認定日）",IF(LEFT(E15,1)="1","退職日から約2〜2.5ヶ月後（離職票到着＋待期7日＋制限1ヶ月＋認定日）","退職日から約4〜4.5ヶ月後（離職票到着＋待期7日＋制限3ヶ月＋認定日）"))</f>
        <v>退職日から約2〜2.5ヶ月後（離職票到着＋待期7日＋制限1ヶ月＋認定日）</v>
      </c>
    </row>
    <row r="19" customFormat="false" ht="24" hidden="false" customHeight="true" outlineLevel="0" collapsed="false">
      <c r="B19" s="4" t="s">
        <v>53</v>
      </c>
      <c r="C19" s="4"/>
      <c r="D19" s="4"/>
      <c r="E19" s="4"/>
    </row>
    <row r="20" customFormat="false" ht="30" hidden="false" customHeight="true" outlineLevel="0" collapsed="false">
      <c r="B20" s="12" t="s">
        <v>54</v>
      </c>
      <c r="C20" s="12"/>
      <c r="D20" s="12"/>
      <c r="E20" s="12"/>
    </row>
    <row r="21" customFormat="false" ht="30" hidden="false" customHeight="true" outlineLevel="0" collapsed="false">
      <c r="B21" s="13" t="s">
        <v>55</v>
      </c>
      <c r="C21" s="13"/>
      <c r="D21" s="13"/>
      <c r="E21" s="13"/>
    </row>
    <row r="22" customFormat="false" ht="30" hidden="false" customHeight="true" outlineLevel="0" collapsed="false">
      <c r="B22" s="12" t="s">
        <v>56</v>
      </c>
      <c r="C22" s="12"/>
      <c r="D22" s="12"/>
      <c r="E22" s="12"/>
    </row>
    <row r="23" customFormat="false" ht="30" hidden="false" customHeight="true" outlineLevel="0" collapsed="false">
      <c r="B23" s="12" t="s">
        <v>57</v>
      </c>
      <c r="C23" s="12"/>
      <c r="D23" s="12"/>
      <c r="E23" s="12"/>
    </row>
    <row r="24" customFormat="false" ht="30" hidden="false" customHeight="true" outlineLevel="0" collapsed="false">
      <c r="B24" s="12" t="s">
        <v>58</v>
      </c>
      <c r="C24" s="12"/>
      <c r="D24" s="12"/>
      <c r="E24" s="12"/>
    </row>
    <row r="25" customFormat="false" ht="30" hidden="false" customHeight="true" outlineLevel="0" collapsed="false">
      <c r="B25" s="12" t="s">
        <v>59</v>
      </c>
      <c r="C25" s="12"/>
      <c r="D25" s="12"/>
      <c r="E25" s="12"/>
    </row>
  </sheetData>
  <mergeCells count="16">
    <mergeCell ref="B2:E2"/>
    <mergeCell ref="B3:E3"/>
    <mergeCell ref="B5:E5"/>
    <mergeCell ref="B7:C7"/>
    <mergeCell ref="B9:C9"/>
    <mergeCell ref="B11:C11"/>
    <mergeCell ref="B13:E13"/>
    <mergeCell ref="B15:C15"/>
    <mergeCell ref="B17:C17"/>
    <mergeCell ref="B19:E19"/>
    <mergeCell ref="B20:E20"/>
    <mergeCell ref="B21:E21"/>
    <mergeCell ref="B22:E22"/>
    <mergeCell ref="B23:E23"/>
    <mergeCell ref="B24:E24"/>
    <mergeCell ref="B25:E25"/>
  </mergeCells>
  <dataValidations count="3">
    <dataValidation allowBlank="false" errorStyle="stop" operator="between" showDropDown="false" showErrorMessage="false" showInputMessage="false" sqref="E7" type="list">
      <formula1>"自己都合（転職・結婚・引越し等）,重責解雇（懲戒解雇）,会社都合（倒産・解雇等）,特定理由（病気・介護・雇止め等）"</formula1>
      <formula2>0</formula2>
    </dataValidation>
    <dataValidation allowBlank="false" errorStyle="stop" operator="between" showDropDown="false" showErrorMessage="false" showInputMessage="false" sqref="E9" type="list">
      <formula1>"0回（なし or 5年以上前）,1回,2回以上"</formula1>
      <formula2>0</formula2>
    </dataValidation>
    <dataValidation allowBlank="false" errorStyle="stop" operator="between" showDropDown="false" showErrorMessage="false" showInputMessage="false" sqref="E11" type="list">
      <formula1>"はい（令和7年4月以降に開始）,いいえ"</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6" min="2" style="1" width="20"/>
  </cols>
  <sheetData>
    <row r="2" customFormat="false" ht="19.5" hidden="false" customHeight="true" outlineLevel="0" collapsed="false">
      <c r="B2" s="2" t="s">
        <v>20</v>
      </c>
      <c r="C2" s="2"/>
      <c r="D2" s="2"/>
      <c r="E2" s="2"/>
      <c r="F2" s="2"/>
    </row>
    <row r="3" customFormat="false" ht="15" hidden="false" customHeight="true" outlineLevel="0" collapsed="false">
      <c r="B3" s="12" t="s">
        <v>60</v>
      </c>
      <c r="C3" s="12"/>
      <c r="D3" s="12"/>
      <c r="E3" s="12"/>
      <c r="F3" s="12"/>
    </row>
    <row r="5" customFormat="false" ht="30" hidden="false" customHeight="true" outlineLevel="0" collapsed="false">
      <c r="B5" s="8" t="s">
        <v>61</v>
      </c>
      <c r="C5" s="8" t="s">
        <v>62</v>
      </c>
      <c r="D5" s="8" t="s">
        <v>63</v>
      </c>
      <c r="E5" s="7" t="s">
        <v>64</v>
      </c>
      <c r="F5" s="8" t="s">
        <v>65</v>
      </c>
    </row>
    <row r="6" customFormat="false" ht="42" hidden="false" customHeight="true" outlineLevel="0" collapsed="false">
      <c r="B6" s="22" t="s">
        <v>66</v>
      </c>
      <c r="C6" s="23" t="s">
        <v>66</v>
      </c>
      <c r="D6" s="23" t="s">
        <v>66</v>
      </c>
      <c r="E6" s="23" t="s">
        <v>66</v>
      </c>
      <c r="F6" s="23" t="s">
        <v>67</v>
      </c>
    </row>
    <row r="7" customFormat="false" ht="42" hidden="false" customHeight="true" outlineLevel="0" collapsed="false">
      <c r="B7" s="22" t="s">
        <v>68</v>
      </c>
      <c r="C7" s="24" t="s">
        <v>69</v>
      </c>
      <c r="D7" s="24" t="s">
        <v>69</v>
      </c>
      <c r="E7" s="24" t="s">
        <v>69</v>
      </c>
      <c r="F7" s="24" t="s">
        <v>70</v>
      </c>
    </row>
    <row r="8" customFormat="false" ht="42" hidden="false" customHeight="true" outlineLevel="0" collapsed="false">
      <c r="B8" s="22" t="s">
        <v>71</v>
      </c>
      <c r="C8" s="25" t="s">
        <v>72</v>
      </c>
      <c r="D8" s="25" t="s">
        <v>72</v>
      </c>
      <c r="E8" s="25" t="s">
        <v>72</v>
      </c>
      <c r="F8" s="23" t="s">
        <v>73</v>
      </c>
    </row>
    <row r="9" customFormat="false" ht="42" hidden="false" customHeight="true" outlineLevel="0" collapsed="false">
      <c r="B9" s="22" t="s">
        <v>74</v>
      </c>
      <c r="C9" s="24" t="s">
        <v>75</v>
      </c>
      <c r="D9" s="24" t="s">
        <v>75</v>
      </c>
      <c r="E9" s="24" t="s">
        <v>75</v>
      </c>
      <c r="F9" s="24" t="s">
        <v>76</v>
      </c>
    </row>
    <row r="10" customFormat="false" ht="42" hidden="false" customHeight="true" outlineLevel="0" collapsed="false">
      <c r="B10" s="22" t="s">
        <v>77</v>
      </c>
      <c r="C10" s="23" t="s">
        <v>78</v>
      </c>
      <c r="D10" s="25" t="s">
        <v>79</v>
      </c>
      <c r="E10" s="25" t="s">
        <v>80</v>
      </c>
      <c r="F10" s="23" t="s">
        <v>81</v>
      </c>
    </row>
    <row r="11" customFormat="false" ht="42" hidden="false" customHeight="true" outlineLevel="0" collapsed="false">
      <c r="B11" s="22" t="s">
        <v>82</v>
      </c>
      <c r="C11" s="24" t="s">
        <v>83</v>
      </c>
      <c r="D11" s="24" t="s">
        <v>84</v>
      </c>
      <c r="E11" s="24" t="s">
        <v>84</v>
      </c>
      <c r="F11" s="26" t="s">
        <v>85</v>
      </c>
    </row>
    <row r="12" customFormat="false" ht="42" hidden="false" customHeight="true" outlineLevel="0" collapsed="false">
      <c r="B12" s="22" t="s">
        <v>86</v>
      </c>
      <c r="C12" s="23" t="s">
        <v>87</v>
      </c>
      <c r="D12" s="23" t="s">
        <v>87</v>
      </c>
      <c r="E12" s="23" t="s">
        <v>87</v>
      </c>
      <c r="F12" s="23" t="s">
        <v>88</v>
      </c>
    </row>
    <row r="13" customFormat="false" ht="36" hidden="false" customHeight="true" outlineLevel="0" collapsed="false">
      <c r="B13" s="22" t="s">
        <v>89</v>
      </c>
      <c r="C13" s="27" t="s">
        <v>90</v>
      </c>
      <c r="D13" s="27" t="s">
        <v>91</v>
      </c>
      <c r="E13" s="27" t="s">
        <v>92</v>
      </c>
      <c r="F13" s="27" t="s">
        <v>93</v>
      </c>
    </row>
    <row r="15" customFormat="false" ht="30" hidden="false" customHeight="true" outlineLevel="0" collapsed="false">
      <c r="B15" s="12" t="s">
        <v>94</v>
      </c>
      <c r="C15" s="12"/>
      <c r="D15" s="12"/>
      <c r="E15" s="12"/>
      <c r="F15" s="12"/>
    </row>
    <row r="16" customFormat="false" ht="30" hidden="false" customHeight="true" outlineLevel="0" collapsed="false">
      <c r="B16" s="12" t="s">
        <v>95</v>
      </c>
      <c r="C16" s="12"/>
      <c r="D16" s="12"/>
      <c r="E16" s="12"/>
      <c r="F16" s="12"/>
    </row>
    <row r="17" customFormat="false" ht="30" hidden="false" customHeight="true" outlineLevel="0" collapsed="false">
      <c r="B17" s="13" t="s">
        <v>96</v>
      </c>
      <c r="C17" s="13"/>
      <c r="D17" s="13"/>
      <c r="E17" s="13"/>
      <c r="F17" s="13"/>
    </row>
  </sheetData>
  <mergeCells count="5">
    <mergeCell ref="B2:F2"/>
    <mergeCell ref="B3:F3"/>
    <mergeCell ref="B15:F15"/>
    <mergeCell ref="B16:F16"/>
    <mergeCell ref="B17:F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8"/>
    <col collapsed="false" customWidth="true" hidden="false" outlineLevel="0" max="3" min="3" style="1" width="20"/>
    <col collapsed="false" customWidth="true" hidden="false" outlineLevel="0" max="4" min="4" style="1" width="5"/>
    <col collapsed="false" customWidth="true" hidden="false" outlineLevel="0" max="5" min="5" style="1" width="28"/>
    <col collapsed="false" customWidth="true" hidden="false" outlineLevel="0" max="6" min="6" style="1" width="20"/>
  </cols>
  <sheetData>
    <row r="2" customFormat="false" ht="19.5" hidden="false" customHeight="true" outlineLevel="0" collapsed="false">
      <c r="B2" s="2" t="s">
        <v>23</v>
      </c>
      <c r="C2" s="2"/>
      <c r="D2" s="2"/>
      <c r="E2" s="2"/>
      <c r="F2" s="2"/>
    </row>
    <row r="3" customFormat="false" ht="15" hidden="false" customHeight="true" outlineLevel="0" collapsed="false">
      <c r="B3" s="12" t="s">
        <v>97</v>
      </c>
      <c r="C3" s="12"/>
      <c r="D3" s="12"/>
      <c r="E3" s="12"/>
      <c r="F3" s="12"/>
    </row>
    <row r="5" customFormat="false" ht="24" hidden="false" customHeight="true" outlineLevel="0" collapsed="false">
      <c r="B5" s="14" t="s">
        <v>98</v>
      </c>
      <c r="C5" s="14"/>
      <c r="D5" s="14"/>
      <c r="E5" s="14"/>
      <c r="F5" s="14"/>
    </row>
    <row r="7" customFormat="false" ht="27.75" hidden="false" customHeight="true" outlineLevel="0" collapsed="false">
      <c r="B7" s="19" t="s">
        <v>99</v>
      </c>
      <c r="C7" s="28" t="n">
        <v>300000</v>
      </c>
      <c r="E7" s="29" t="s">
        <v>100</v>
      </c>
      <c r="F7" s="29"/>
    </row>
    <row r="8" customFormat="false" ht="27.75" hidden="false" customHeight="true" outlineLevel="0" collapsed="false">
      <c r="B8" s="19" t="s">
        <v>101</v>
      </c>
      <c r="C8" s="28" t="n">
        <v>35</v>
      </c>
      <c r="E8" s="29" t="s">
        <v>102</v>
      </c>
      <c r="F8" s="29"/>
    </row>
    <row r="9" customFormat="false" ht="27.75" hidden="false" customHeight="true" outlineLevel="0" collapsed="false">
      <c r="B9" s="19" t="s">
        <v>103</v>
      </c>
      <c r="C9" s="28" t="n">
        <v>12</v>
      </c>
      <c r="E9" s="29" t="s">
        <v>104</v>
      </c>
      <c r="F9" s="29"/>
    </row>
    <row r="11" customFormat="false" ht="24" hidden="false" customHeight="true" outlineLevel="0" collapsed="false">
      <c r="B11" s="14" t="s">
        <v>105</v>
      </c>
      <c r="C11" s="14"/>
      <c r="D11" s="14"/>
      <c r="E11" s="14"/>
      <c r="F11" s="14"/>
    </row>
    <row r="13" customFormat="false" ht="27.75" hidden="false" customHeight="true" outlineLevel="0" collapsed="false">
      <c r="B13" s="19" t="s">
        <v>106</v>
      </c>
      <c r="C13" s="30" t="n">
        <f aca="false">ROUND(C7*6/180,0)</f>
        <v>10000</v>
      </c>
      <c r="E13" s="29" t="s">
        <v>107</v>
      </c>
      <c r="F13" s="29"/>
    </row>
    <row r="14" customFormat="false" ht="24" hidden="false" customHeight="true" outlineLevel="0" collapsed="false">
      <c r="B14" s="31" t="s">
        <v>108</v>
      </c>
      <c r="C14" s="32" t="n">
        <f aca="false">IF(C8&lt;30,7255,IF(C8&lt;45,8055,IF(C8&lt;60,8870,7623)))</f>
        <v>8055</v>
      </c>
      <c r="E14" s="29" t="s">
        <v>109</v>
      </c>
      <c r="F14" s="29"/>
    </row>
    <row r="15" customFormat="false" ht="24" hidden="false" customHeight="true" outlineLevel="0" collapsed="false">
      <c r="B15" s="31" t="s">
        <v>110</v>
      </c>
      <c r="C15" s="32" t="n">
        <v>2411</v>
      </c>
      <c r="E15" s="33" t="s">
        <v>111</v>
      </c>
    </row>
    <row r="16" customFormat="false" ht="24" hidden="false" customHeight="true" outlineLevel="0" collapsed="false">
      <c r="B16" s="19" t="s">
        <v>112</v>
      </c>
      <c r="C16" s="34" t="str">
        <f aca="false">IF(C8&gt;=60,"約50%","約60%")</f>
        <v>約60%</v>
      </c>
      <c r="E16" s="29" t="s">
        <v>113</v>
      </c>
      <c r="F16" s="29"/>
    </row>
    <row r="17" customFormat="false" ht="36" hidden="false" customHeight="true" outlineLevel="0" collapsed="false">
      <c r="B17" s="31" t="s">
        <v>114</v>
      </c>
      <c r="C17" s="32" t="n">
        <f aca="false">IF(C8&gt;=60,ROUND(C13*0.5,0),ROUND(C13*0.6,0))</f>
        <v>6000</v>
      </c>
    </row>
    <row r="18" customFormat="false" ht="24" hidden="false" customHeight="true" outlineLevel="0" collapsed="false">
      <c r="B18" s="19"/>
      <c r="C18" s="35"/>
      <c r="E18" s="33"/>
    </row>
    <row r="19" customFormat="false" ht="36" hidden="false" customHeight="true" outlineLevel="0" collapsed="false">
      <c r="B19" s="31" t="s">
        <v>115</v>
      </c>
      <c r="C19" s="36" t="n">
        <f aca="false">MAX(MIN(IF(C8&gt;=60,ROUND(C13*0.5,0),ROUND(C13*0.6,0)),C14),C15)</f>
        <v>6000</v>
      </c>
      <c r="E19" s="29" t="s">
        <v>116</v>
      </c>
      <c r="F19" s="29"/>
    </row>
    <row r="20" customFormat="false" ht="24" hidden="false" customHeight="true" outlineLevel="0" collapsed="false">
      <c r="B20" s="19" t="s">
        <v>117</v>
      </c>
      <c r="C20" s="37" t="str">
        <f aca="false">IF(C9&lt;10,90,IF(C9&lt;20,120,150))&amp;"日"</f>
        <v>120日</v>
      </c>
      <c r="E20" s="29" t="s">
        <v>118</v>
      </c>
      <c r="F20" s="29"/>
    </row>
    <row r="22" customFormat="false" ht="36" hidden="false" customHeight="true" outlineLevel="0" collapsed="false">
      <c r="B22" s="19" t="s">
        <v>119</v>
      </c>
      <c r="C22" s="36" t="n">
        <f aca="false">C19*IF(C9&lt;10,90,IF(C9&lt;20,120,150))</f>
        <v>720000</v>
      </c>
      <c r="E22" s="29" t="s">
        <v>120</v>
      </c>
      <c r="F22" s="29"/>
    </row>
    <row r="23" customFormat="false" ht="24" hidden="false" customHeight="true" outlineLevel="0" collapsed="false">
      <c r="B23" s="19" t="s">
        <v>121</v>
      </c>
      <c r="C23" s="38" t="n">
        <f aca="false">C19*28</f>
        <v>168000</v>
      </c>
      <c r="E23" s="29" t="s">
        <v>122</v>
      </c>
      <c r="F23" s="29"/>
    </row>
    <row r="25" customFormat="false" ht="24" hidden="false" customHeight="true" outlineLevel="0" collapsed="false">
      <c r="B25" s="4" t="s">
        <v>123</v>
      </c>
      <c r="C25" s="4"/>
      <c r="D25" s="4"/>
      <c r="E25" s="4"/>
      <c r="F25" s="4"/>
    </row>
    <row r="26" customFormat="false" ht="30" hidden="false" customHeight="true" outlineLevel="0" collapsed="false">
      <c r="B26" s="12" t="s">
        <v>124</v>
      </c>
      <c r="C26" s="12"/>
      <c r="D26" s="12"/>
      <c r="E26" s="12"/>
      <c r="F26" s="12"/>
    </row>
    <row r="27" customFormat="false" ht="30" hidden="false" customHeight="true" outlineLevel="0" collapsed="false">
      <c r="B27" s="12" t="s">
        <v>125</v>
      </c>
      <c r="C27" s="12"/>
      <c r="D27" s="12"/>
      <c r="E27" s="12"/>
      <c r="F27" s="12"/>
    </row>
    <row r="28" customFormat="false" ht="30" hidden="false" customHeight="true" outlineLevel="0" collapsed="false">
      <c r="B28" s="12" t="s">
        <v>126</v>
      </c>
      <c r="C28" s="12"/>
      <c r="D28" s="12"/>
      <c r="E28" s="12"/>
      <c r="F28" s="12"/>
    </row>
    <row r="29" customFormat="false" ht="30" hidden="false" customHeight="true" outlineLevel="0" collapsed="false">
      <c r="B29" s="12" t="s">
        <v>127</v>
      </c>
      <c r="C29" s="12"/>
      <c r="D29" s="12"/>
      <c r="E29" s="12"/>
      <c r="F29" s="12"/>
    </row>
    <row r="30" customFormat="false" ht="30" hidden="false" customHeight="true" outlineLevel="0" collapsed="false">
      <c r="B30" s="12" t="s">
        <v>128</v>
      </c>
      <c r="C30" s="12"/>
      <c r="D30" s="12"/>
      <c r="E30" s="12"/>
      <c r="F30" s="12"/>
    </row>
  </sheetData>
  <mergeCells count="20">
    <mergeCell ref="B2:F2"/>
    <mergeCell ref="B3:F3"/>
    <mergeCell ref="B5:F5"/>
    <mergeCell ref="E7:F7"/>
    <mergeCell ref="E8:F8"/>
    <mergeCell ref="E9:F9"/>
    <mergeCell ref="B11:F11"/>
    <mergeCell ref="E13:F13"/>
    <mergeCell ref="E14:F14"/>
    <mergeCell ref="E16:F16"/>
    <mergeCell ref="E19:F19"/>
    <mergeCell ref="E20:F20"/>
    <mergeCell ref="E22:F22"/>
    <mergeCell ref="E23:F23"/>
    <mergeCell ref="B25:F25"/>
    <mergeCell ref="B26:F26"/>
    <mergeCell ref="B27:F27"/>
    <mergeCell ref="B28:F28"/>
    <mergeCell ref="B29:F29"/>
    <mergeCell ref="B30:F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7" min="3" style="1" width="14"/>
  </cols>
  <sheetData>
    <row r="2" customFormat="false" ht="19.5" hidden="false" customHeight="true" outlineLevel="0" collapsed="false">
      <c r="B2" s="2" t="s">
        <v>26</v>
      </c>
      <c r="C2" s="2"/>
      <c r="D2" s="2"/>
      <c r="E2" s="2"/>
      <c r="F2" s="2"/>
      <c r="G2" s="2"/>
    </row>
    <row r="3" customFormat="false" ht="15" hidden="false" customHeight="true" outlineLevel="0" collapsed="false">
      <c r="B3" s="12" t="s">
        <v>129</v>
      </c>
      <c r="C3" s="12"/>
      <c r="D3" s="12"/>
      <c r="E3" s="12"/>
      <c r="F3" s="12"/>
      <c r="G3" s="12"/>
    </row>
    <row r="5" customFormat="false" ht="24" hidden="false" customHeight="true" outlineLevel="0" collapsed="false">
      <c r="B5" s="39" t="s">
        <v>130</v>
      </c>
      <c r="C5" s="39"/>
      <c r="D5" s="39"/>
      <c r="E5" s="39"/>
      <c r="F5" s="39"/>
      <c r="G5" s="39"/>
    </row>
    <row r="6" customFormat="false" ht="37.5" hidden="false" customHeight="true" outlineLevel="0" collapsed="false">
      <c r="B6" s="8" t="s">
        <v>131</v>
      </c>
      <c r="C6" s="40" t="s">
        <v>132</v>
      </c>
      <c r="D6" s="41" t="s">
        <v>133</v>
      </c>
      <c r="E6" s="41" t="s">
        <v>134</v>
      </c>
      <c r="F6" s="41" t="s">
        <v>135</v>
      </c>
      <c r="G6" s="41"/>
    </row>
    <row r="7" customFormat="false" ht="27.75" hidden="false" customHeight="true" outlineLevel="0" collapsed="false">
      <c r="B7" s="42" t="s">
        <v>111</v>
      </c>
      <c r="C7" s="43" t="s">
        <v>136</v>
      </c>
      <c r="D7" s="44" t="s">
        <v>137</v>
      </c>
      <c r="E7" s="44" t="s">
        <v>138</v>
      </c>
      <c r="F7" s="44" t="s">
        <v>139</v>
      </c>
    </row>
    <row r="9" customFormat="false" ht="24" hidden="false" customHeight="true" outlineLevel="0" collapsed="false">
      <c r="B9" s="39" t="s">
        <v>140</v>
      </c>
      <c r="C9" s="39"/>
      <c r="D9" s="39"/>
      <c r="E9" s="39"/>
      <c r="F9" s="39"/>
      <c r="G9" s="39"/>
    </row>
    <row r="10" customFormat="false" ht="37.5" hidden="false" customHeight="true" outlineLevel="0" collapsed="false">
      <c r="B10" s="8" t="s">
        <v>131</v>
      </c>
      <c r="C10" s="40" t="s">
        <v>132</v>
      </c>
      <c r="D10" s="41" t="s">
        <v>141</v>
      </c>
      <c r="E10" s="41" t="s">
        <v>142</v>
      </c>
      <c r="F10" s="41" t="s">
        <v>134</v>
      </c>
      <c r="G10" s="41" t="s">
        <v>135</v>
      </c>
      <c r="H10" s="41"/>
    </row>
    <row r="11" customFormat="false" ht="25.5" hidden="false" customHeight="true" outlineLevel="0" collapsed="false">
      <c r="B11" s="45" t="s">
        <v>143</v>
      </c>
      <c r="C11" s="25" t="s">
        <v>144</v>
      </c>
      <c r="D11" s="25" t="s">
        <v>144</v>
      </c>
      <c r="E11" s="25" t="s">
        <v>145</v>
      </c>
      <c r="F11" s="25" t="s">
        <v>146</v>
      </c>
      <c r="G11" s="46" t="s">
        <v>136</v>
      </c>
    </row>
    <row r="12" customFormat="false" ht="25.5" hidden="false" customHeight="true" outlineLevel="0" collapsed="false">
      <c r="B12" s="45" t="s">
        <v>147</v>
      </c>
      <c r="C12" s="26" t="s">
        <v>144</v>
      </c>
      <c r="D12" s="26" t="s">
        <v>145</v>
      </c>
      <c r="E12" s="26" t="s">
        <v>146</v>
      </c>
      <c r="F12" s="26" t="s">
        <v>148</v>
      </c>
      <c r="G12" s="26" t="s">
        <v>149</v>
      </c>
    </row>
    <row r="13" customFormat="false" ht="25.5" hidden="false" customHeight="true" outlineLevel="0" collapsed="false">
      <c r="B13" s="45" t="s">
        <v>150</v>
      </c>
      <c r="C13" s="25" t="s">
        <v>144</v>
      </c>
      <c r="D13" s="25" t="s">
        <v>151</v>
      </c>
      <c r="E13" s="25" t="s">
        <v>146</v>
      </c>
      <c r="F13" s="25" t="s">
        <v>149</v>
      </c>
      <c r="G13" s="25" t="s">
        <v>152</v>
      </c>
    </row>
    <row r="14" customFormat="false" ht="25.5" hidden="false" customHeight="true" outlineLevel="0" collapsed="false">
      <c r="B14" s="45" t="s">
        <v>153</v>
      </c>
      <c r="C14" s="26" t="s">
        <v>144</v>
      </c>
      <c r="D14" s="26" t="s">
        <v>146</v>
      </c>
      <c r="E14" s="26" t="s">
        <v>149</v>
      </c>
      <c r="F14" s="26" t="s">
        <v>152</v>
      </c>
      <c r="G14" s="26" t="s">
        <v>154</v>
      </c>
    </row>
    <row r="15" customFormat="false" ht="25.5" hidden="false" customHeight="true" outlineLevel="0" collapsed="false">
      <c r="B15" s="45" t="s">
        <v>155</v>
      </c>
      <c r="C15" s="25" t="s">
        <v>144</v>
      </c>
      <c r="D15" s="25" t="s">
        <v>151</v>
      </c>
      <c r="E15" s="25" t="s">
        <v>146</v>
      </c>
      <c r="F15" s="25" t="s">
        <v>148</v>
      </c>
      <c r="G15" s="25" t="s">
        <v>149</v>
      </c>
    </row>
    <row r="17" customFormat="false" ht="30" hidden="false" customHeight="true" outlineLevel="0" collapsed="false">
      <c r="B17" s="12" t="s">
        <v>156</v>
      </c>
      <c r="C17" s="12"/>
      <c r="D17" s="12"/>
      <c r="E17" s="12"/>
      <c r="F17" s="12"/>
      <c r="G17" s="12"/>
    </row>
    <row r="18" customFormat="false" ht="30" hidden="false" customHeight="true" outlineLevel="0" collapsed="false">
      <c r="B18" s="12" t="s">
        <v>157</v>
      </c>
      <c r="C18" s="12"/>
      <c r="D18" s="12"/>
      <c r="E18" s="12"/>
      <c r="F18" s="12"/>
      <c r="G18" s="12"/>
    </row>
    <row r="19" customFormat="false" ht="30" hidden="false" customHeight="true" outlineLevel="0" collapsed="false">
      <c r="B19" s="12" t="s">
        <v>158</v>
      </c>
      <c r="C19" s="12"/>
      <c r="D19" s="12"/>
      <c r="E19" s="12"/>
      <c r="F19" s="12"/>
      <c r="G19" s="12"/>
    </row>
    <row r="20" customFormat="false" ht="30" hidden="false" customHeight="true" outlineLevel="0" collapsed="false">
      <c r="B20" s="12" t="s">
        <v>159</v>
      </c>
      <c r="C20" s="12"/>
      <c r="D20" s="12"/>
      <c r="E20" s="12"/>
      <c r="F20" s="12"/>
      <c r="G20" s="12"/>
    </row>
  </sheetData>
  <mergeCells count="8">
    <mergeCell ref="B2:G2"/>
    <mergeCell ref="B3:G3"/>
    <mergeCell ref="B5:G5"/>
    <mergeCell ref="B9:G9"/>
    <mergeCell ref="B17:G17"/>
    <mergeCell ref="B18:G18"/>
    <mergeCell ref="B19:G19"/>
    <mergeCell ref="B20:G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4" min="3" style="1" width="35"/>
  </cols>
  <sheetData>
    <row r="2" customFormat="false" ht="23.25" hidden="false" customHeight="true" outlineLevel="0" collapsed="false">
      <c r="B2" s="2" t="s">
        <v>29</v>
      </c>
      <c r="C2" s="2"/>
      <c r="D2" s="2"/>
    </row>
    <row r="3" customFormat="false" ht="15" hidden="false" customHeight="true" outlineLevel="0" collapsed="false">
      <c r="B3" s="29" t="s">
        <v>160</v>
      </c>
      <c r="C3" s="29"/>
      <c r="D3" s="29"/>
    </row>
    <row r="5" customFormat="false" ht="30" hidden="false" customHeight="true" outlineLevel="0" collapsed="false">
      <c r="B5" s="8" t="s">
        <v>161</v>
      </c>
      <c r="C5" s="8" t="s">
        <v>162</v>
      </c>
      <c r="D5" s="8" t="s">
        <v>163</v>
      </c>
    </row>
    <row r="6" customFormat="false" ht="48" hidden="false" customHeight="true" outlineLevel="0" collapsed="false">
      <c r="B6" s="47" t="s">
        <v>77</v>
      </c>
      <c r="C6" s="48" t="s">
        <v>164</v>
      </c>
      <c r="D6" s="48" t="s">
        <v>165</v>
      </c>
    </row>
    <row r="7" customFormat="false" ht="48" hidden="false" customHeight="true" outlineLevel="0" collapsed="false">
      <c r="B7" s="47" t="s">
        <v>166</v>
      </c>
      <c r="C7" s="49" t="s">
        <v>167</v>
      </c>
      <c r="D7" s="49" t="s">
        <v>168</v>
      </c>
    </row>
    <row r="8" customFormat="false" ht="48" hidden="false" customHeight="true" outlineLevel="0" collapsed="false">
      <c r="B8" s="47" t="s">
        <v>169</v>
      </c>
      <c r="C8" s="50" t="s">
        <v>170</v>
      </c>
      <c r="D8" s="50" t="s">
        <v>171</v>
      </c>
    </row>
    <row r="9" customFormat="false" ht="48" hidden="false" customHeight="true" outlineLevel="0" collapsed="false">
      <c r="B9" s="47" t="s">
        <v>172</v>
      </c>
      <c r="C9" s="49" t="s">
        <v>173</v>
      </c>
      <c r="D9" s="49" t="s">
        <v>174</v>
      </c>
    </row>
    <row r="10" customFormat="false" ht="48" hidden="false" customHeight="true" outlineLevel="0" collapsed="false">
      <c r="B10" s="47" t="s">
        <v>175</v>
      </c>
      <c r="C10" s="48" t="s">
        <v>78</v>
      </c>
      <c r="D10" s="48" t="s">
        <v>176</v>
      </c>
    </row>
    <row r="11" customFormat="false" ht="48" hidden="false" customHeight="true" outlineLevel="0" collapsed="false">
      <c r="B11" s="47" t="s">
        <v>177</v>
      </c>
      <c r="C11" s="51" t="s">
        <v>178</v>
      </c>
      <c r="D11" s="51" t="s">
        <v>179</v>
      </c>
    </row>
    <row r="12" customFormat="false" ht="48" hidden="false" customHeight="true" outlineLevel="0" collapsed="false">
      <c r="B12" s="47" t="s">
        <v>180</v>
      </c>
      <c r="C12" s="48" t="s">
        <v>181</v>
      </c>
      <c r="D12" s="48" t="s">
        <v>182</v>
      </c>
    </row>
    <row r="13" customFormat="false" ht="48" hidden="false" customHeight="true" outlineLevel="0" collapsed="false">
      <c r="B13" s="47" t="s">
        <v>183</v>
      </c>
      <c r="C13" s="49" t="s">
        <v>184</v>
      </c>
      <c r="D13" s="49" t="s">
        <v>185</v>
      </c>
    </row>
    <row r="14" customFormat="false" ht="48" hidden="false" customHeight="true" outlineLevel="0" collapsed="false">
      <c r="B14" s="47" t="s">
        <v>186</v>
      </c>
      <c r="C14" s="48" t="s">
        <v>187</v>
      </c>
      <c r="D14" s="48" t="s">
        <v>188</v>
      </c>
    </row>
    <row r="16" customFormat="false" ht="30" hidden="false" customHeight="true" outlineLevel="0" collapsed="false">
      <c r="B16" s="12" t="s">
        <v>189</v>
      </c>
      <c r="C16" s="12"/>
      <c r="D16" s="12"/>
    </row>
    <row r="17" customFormat="false" ht="30" hidden="false" customHeight="true" outlineLevel="0" collapsed="false">
      <c r="B17" s="12" t="s">
        <v>190</v>
      </c>
      <c r="C17" s="12"/>
      <c r="D17" s="12"/>
    </row>
    <row r="18" customFormat="false" ht="30" hidden="false" customHeight="true" outlineLevel="0" collapsed="false">
      <c r="B18" s="12" t="s">
        <v>191</v>
      </c>
      <c r="C18" s="12"/>
      <c r="D18" s="12"/>
    </row>
  </sheetData>
  <mergeCells count="5">
    <mergeCell ref="B2:D2"/>
    <mergeCell ref="B3:D3"/>
    <mergeCell ref="B16:D16"/>
    <mergeCell ref="B17:D17"/>
    <mergeCell ref="B18:D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3" min="2" style="1" width="50"/>
  </cols>
  <sheetData>
    <row r="2" customFormat="false" ht="23.25" hidden="false" customHeight="true" outlineLevel="0" collapsed="false">
      <c r="B2" s="2" t="s">
        <v>192</v>
      </c>
      <c r="C2" s="2"/>
    </row>
    <row r="4" customFormat="false" ht="30" hidden="false" customHeight="true" outlineLevel="0" collapsed="false">
      <c r="B4" s="52" t="s">
        <v>193</v>
      </c>
      <c r="C4" s="52"/>
    </row>
    <row r="5" customFormat="false" ht="60" hidden="false" customHeight="true" outlineLevel="0" collapsed="false">
      <c r="B5" s="53" t="s">
        <v>194</v>
      </c>
      <c r="C5" s="53"/>
    </row>
    <row r="7" customFormat="false" ht="30" hidden="false" customHeight="true" outlineLevel="0" collapsed="false">
      <c r="B7" s="52" t="s">
        <v>195</v>
      </c>
      <c r="C7" s="52"/>
    </row>
    <row r="8" customFormat="false" ht="60" hidden="false" customHeight="true" outlineLevel="0" collapsed="false">
      <c r="B8" s="53" t="s">
        <v>196</v>
      </c>
      <c r="C8" s="53"/>
    </row>
    <row r="10" customFormat="false" ht="30" hidden="false" customHeight="true" outlineLevel="0" collapsed="false">
      <c r="B10" s="52" t="s">
        <v>197</v>
      </c>
      <c r="C10" s="52"/>
    </row>
    <row r="11" customFormat="false" ht="60" hidden="false" customHeight="true" outlineLevel="0" collapsed="false">
      <c r="B11" s="53" t="s">
        <v>198</v>
      </c>
      <c r="C11" s="53"/>
    </row>
    <row r="13" customFormat="false" ht="30" hidden="false" customHeight="true" outlineLevel="0" collapsed="false">
      <c r="B13" s="52" t="s">
        <v>199</v>
      </c>
      <c r="C13" s="52"/>
    </row>
    <row r="14" customFormat="false" ht="72" hidden="false" customHeight="true" outlineLevel="0" collapsed="false">
      <c r="B14" s="53" t="s">
        <v>200</v>
      </c>
      <c r="C14" s="53"/>
    </row>
    <row r="16" customFormat="false" ht="30" hidden="false" customHeight="true" outlineLevel="0" collapsed="false">
      <c r="B16" s="52" t="s">
        <v>201</v>
      </c>
      <c r="C16" s="52"/>
    </row>
    <row r="17" customFormat="false" ht="60" hidden="false" customHeight="true" outlineLevel="0" collapsed="false">
      <c r="B17" s="53" t="s">
        <v>202</v>
      </c>
      <c r="C17" s="53"/>
    </row>
    <row r="19" customFormat="false" ht="30" hidden="false" customHeight="true" outlineLevel="0" collapsed="false">
      <c r="B19" s="52" t="s">
        <v>203</v>
      </c>
      <c r="C19" s="52"/>
    </row>
    <row r="20" customFormat="false" ht="60" hidden="false" customHeight="true" outlineLevel="0" collapsed="false">
      <c r="B20" s="53" t="s">
        <v>204</v>
      </c>
      <c r="C20" s="53"/>
    </row>
    <row r="22" customFormat="false" ht="30" hidden="false" customHeight="true" outlineLevel="0" collapsed="false">
      <c r="B22" s="52" t="s">
        <v>205</v>
      </c>
      <c r="C22" s="52"/>
    </row>
    <row r="23" customFormat="false" ht="60" hidden="false" customHeight="true" outlineLevel="0" collapsed="false">
      <c r="B23" s="53" t="s">
        <v>206</v>
      </c>
      <c r="C23" s="53"/>
    </row>
    <row r="25" customFormat="false" ht="30" hidden="false" customHeight="true" outlineLevel="0" collapsed="false">
      <c r="B25" s="52" t="s">
        <v>207</v>
      </c>
      <c r="C25" s="52"/>
    </row>
    <row r="26" customFormat="false" ht="72" hidden="false" customHeight="true" outlineLevel="0" collapsed="false">
      <c r="B26" s="53" t="s">
        <v>208</v>
      </c>
      <c r="C26" s="53"/>
    </row>
    <row r="28" customFormat="false" ht="30" hidden="false" customHeight="true" outlineLevel="0" collapsed="false">
      <c r="B28" s="52" t="s">
        <v>209</v>
      </c>
      <c r="C28" s="52"/>
    </row>
    <row r="29" customFormat="false" ht="72" hidden="false" customHeight="true" outlineLevel="0" collapsed="false">
      <c r="B29" s="53" t="s">
        <v>210</v>
      </c>
      <c r="C29" s="53"/>
    </row>
    <row r="31" customFormat="false" ht="30" hidden="false" customHeight="true" outlineLevel="0" collapsed="false">
      <c r="B31" s="52" t="s">
        <v>211</v>
      </c>
      <c r="C31" s="52"/>
    </row>
    <row r="32" customFormat="false" ht="60" hidden="false" customHeight="true" outlineLevel="0" collapsed="false">
      <c r="B32" s="53" t="s">
        <v>212</v>
      </c>
      <c r="C32" s="53"/>
    </row>
    <row r="34" customFormat="false" ht="30" hidden="false" customHeight="true" outlineLevel="0" collapsed="false">
      <c r="B34" s="52" t="s">
        <v>213</v>
      </c>
      <c r="C34" s="52"/>
    </row>
    <row r="35" customFormat="false" ht="60" hidden="false" customHeight="true" outlineLevel="0" collapsed="false">
      <c r="B35" s="53" t="s">
        <v>214</v>
      </c>
      <c r="C35" s="53"/>
    </row>
    <row r="37" customFormat="false" ht="30" hidden="false" customHeight="true" outlineLevel="0" collapsed="false">
      <c r="B37" s="52" t="s">
        <v>215</v>
      </c>
      <c r="C37" s="52"/>
    </row>
    <row r="38" customFormat="false" ht="60" hidden="false" customHeight="true" outlineLevel="0" collapsed="false">
      <c r="B38" s="53" t="s">
        <v>216</v>
      </c>
      <c r="C38" s="53"/>
    </row>
  </sheetData>
  <mergeCells count="25">
    <mergeCell ref="B2:C2"/>
    <mergeCell ref="B4:C4"/>
    <mergeCell ref="B5:C5"/>
    <mergeCell ref="B7:C7"/>
    <mergeCell ref="B8:C8"/>
    <mergeCell ref="B10:C10"/>
    <mergeCell ref="B11:C11"/>
    <mergeCell ref="B13:C13"/>
    <mergeCell ref="B14:C14"/>
    <mergeCell ref="B16:C16"/>
    <mergeCell ref="B17:C17"/>
    <mergeCell ref="B19:C19"/>
    <mergeCell ref="B20:C20"/>
    <mergeCell ref="B22:C22"/>
    <mergeCell ref="B23:C23"/>
    <mergeCell ref="B25:C25"/>
    <mergeCell ref="B26:C26"/>
    <mergeCell ref="B28:C28"/>
    <mergeCell ref="B29:C29"/>
    <mergeCell ref="B31:C31"/>
    <mergeCell ref="B32:C32"/>
    <mergeCell ref="B34:C34"/>
    <mergeCell ref="B35:C35"/>
    <mergeCell ref="B37:C37"/>
    <mergeCell ref="B38:C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0"/>
  </cols>
  <sheetData>
    <row r="2" customFormat="false" ht="19.5" hidden="false" customHeight="true" outlineLevel="0" collapsed="false">
      <c r="B2" s="54" t="s">
        <v>217</v>
      </c>
    </row>
    <row r="4" customFormat="false" ht="24" hidden="false" customHeight="true" outlineLevel="0" collapsed="false">
      <c r="B4" s="55" t="s">
        <v>218</v>
      </c>
    </row>
    <row r="5" customFormat="false" ht="90" hidden="false" customHeight="true" outlineLevel="0" collapsed="false">
      <c r="B5" s="56" t="s">
        <v>219</v>
      </c>
    </row>
    <row r="7" customFormat="false" ht="24" hidden="false" customHeight="true" outlineLevel="0" collapsed="false">
      <c r="B7" s="55" t="s">
        <v>220</v>
      </c>
    </row>
    <row r="8" customFormat="false" ht="72" hidden="false" customHeight="true" outlineLevel="0" collapsed="false">
      <c r="B8" s="56" t="s">
        <v>221</v>
      </c>
    </row>
    <row r="10" customFormat="false" ht="24" hidden="false" customHeight="true" outlineLevel="0" collapsed="false">
      <c r="B10" s="55" t="s">
        <v>222</v>
      </c>
    </row>
    <row r="11" customFormat="false" ht="90" hidden="false" customHeight="true" outlineLevel="0" collapsed="false">
      <c r="B11" s="56" t="s">
        <v>223</v>
      </c>
    </row>
    <row r="13" customFormat="false" ht="24" hidden="false" customHeight="true" outlineLevel="0" collapsed="false">
      <c r="B13" s="55" t="s">
        <v>224</v>
      </c>
    </row>
    <row r="14" customFormat="false" ht="60" hidden="false" customHeight="true" outlineLevel="0" collapsed="false">
      <c r="B14" s="56" t="s">
        <v>225</v>
      </c>
    </row>
    <row r="16" customFormat="false" ht="24" hidden="false" customHeight="true" outlineLevel="0" collapsed="false">
      <c r="B16" s="57" t="s">
        <v>226</v>
      </c>
    </row>
    <row r="17" customFormat="false" ht="21.75" hidden="false" customHeight="true" outlineLevel="0" collapsed="false">
      <c r="B17" s="58" t="s">
        <v>227</v>
      </c>
    </row>
    <row r="18" customFormat="false" ht="21.75" hidden="false" customHeight="true" outlineLevel="0" collapsed="false">
      <c r="B18" s="58" t="s">
        <v>228</v>
      </c>
    </row>
    <row r="19" customFormat="false" ht="21.75" hidden="false" customHeight="true" outlineLevel="0" collapsed="false">
      <c r="B19" s="58" t="s">
        <v>229</v>
      </c>
    </row>
    <row r="20" customFormat="false" ht="21.75" hidden="false" customHeight="true" outlineLevel="0" collapsed="false">
      <c r="B20" s="59" t="s">
        <v>230</v>
      </c>
    </row>
    <row r="21" customFormat="false" ht="21.75" hidden="false" customHeight="true" outlineLevel="0" collapsed="false">
      <c r="B21" s="58" t="s">
        <v>231</v>
      </c>
    </row>
    <row r="22" customFormat="false" ht="21.75" hidden="false" customHeight="true" outlineLevel="0" collapsed="false">
      <c r="B22" s="58" t="s">
        <v>232</v>
      </c>
    </row>
    <row r="23" customFormat="false" ht="21.75" hidden="false" customHeight="true" outlineLevel="0" collapsed="false">
      <c r="B23" s="58" t="s">
        <v>233</v>
      </c>
    </row>
    <row r="24" customFormat="false" ht="21.75" hidden="false" customHeight="true" outlineLevel="0" collapsed="false">
      <c r="B24" s="58" t="s">
        <v>234</v>
      </c>
    </row>
    <row r="25" customFormat="false" ht="21.75" hidden="false" customHeight="true" outlineLevel="0" collapsed="false">
      <c r="B25" s="58" t="s">
        <v>235</v>
      </c>
    </row>
    <row r="26" customFormat="false" ht="21.75" hidden="false" customHeight="true" outlineLevel="0" collapsed="false">
      <c r="B26" s="58" t="s">
        <v>236</v>
      </c>
    </row>
    <row r="27" customFormat="false" ht="21.75" hidden="false" customHeight="true" outlineLevel="0" collapsed="false">
      <c r="B27" s="58" t="s">
        <v>237</v>
      </c>
    </row>
    <row r="28" customFormat="false" ht="15" hidden="false" customHeight="true" outlineLevel="0" collapsed="false">
      <c r="B28" s="60" t="s">
        <v>238</v>
      </c>
    </row>
    <row r="29" customFormat="false" ht="15" hidden="false" customHeight="true" outlineLevel="0" collapsed="false"/>
    <row r="30" customFormat="false" ht="15" hidden="false" customHeight="true" outlineLevel="0" collapsed="false">
      <c r="B30" s="61" t="s">
        <v>239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2026-04-17T07:08:31Z</dcterms:created>
  <dc:creator>openpyxl</dc:creator>
  <dc:description/>
  <dc:language>en-US</dc:language>
  <cp:lastModifiedBy/>
  <dcterms:modified xsi:type="dcterms:W3CDTF">2026-04-20T02:16:20Z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