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79be98a27f02812b/ドキュメント/"/>
    </mc:Choice>
  </mc:AlternateContent>
  <xr:revisionPtr revIDLastSave="0" documentId="8_{BB4C2239-E20A-4D24-99AF-45C745812868}" xr6:coauthVersionLast="47" xr6:coauthVersionMax="47" xr10:uidLastSave="{00000000-0000-0000-0000-000000000000}"/>
  <bookViews>
    <workbookView xWindow="-108" yWindow="-108" windowWidth="23256" windowHeight="12456" xr2:uid="{95F45E9D-3238-42FB-931E-F52F369E75F3}"/>
  </bookViews>
  <sheets>
    <sheet name="Sheet1" sheetId="1" r:id="rId1"/>
  </sheets>
  <definedNames>
    <definedName name="_xlnm.Print_Area" localSheetId="0">Sheet1!$A$1:$Q$34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Q10" i="1"/>
  <c r="Q11" i="1"/>
  <c r="Q12" i="1"/>
  <c r="Q13" i="1"/>
  <c r="Q14" i="1"/>
  <c r="Q15" i="1"/>
  <c r="Q16" i="1"/>
  <c r="Q17" i="1"/>
  <c r="Q20" i="1"/>
  <c r="Q21" i="1"/>
  <c r="Q23" i="1"/>
  <c r="Q24" i="1"/>
  <c r="Q25" i="1"/>
  <c r="Q26" i="1"/>
  <c r="Q29" i="1"/>
  <c r="Q30" i="1"/>
  <c r="Q31" i="1"/>
  <c r="Q33" i="1"/>
  <c r="Q6" i="1"/>
  <c r="Q7" i="1"/>
  <c r="Q8" i="1"/>
  <c r="Q9" i="1"/>
  <c r="Q5" i="1"/>
  <c r="L22" i="1"/>
  <c r="N32" i="1"/>
  <c r="O32" i="1"/>
  <c r="P32" i="1"/>
  <c r="N27" i="1"/>
  <c r="O27" i="1"/>
  <c r="P27" i="1"/>
  <c r="N19" i="1"/>
  <c r="O19" i="1"/>
  <c r="P19" i="1"/>
  <c r="N22" i="1"/>
  <c r="O22" i="1"/>
  <c r="P22" i="1"/>
  <c r="M32" i="1"/>
  <c r="M27" i="1"/>
  <c r="M19" i="1"/>
  <c r="M22" i="1"/>
  <c r="L32" i="1"/>
  <c r="L27" i="1"/>
  <c r="L19" i="1"/>
  <c r="K32" i="1"/>
  <c r="K27" i="1"/>
  <c r="K19" i="1"/>
  <c r="K22" i="1"/>
  <c r="J32" i="1"/>
  <c r="J27" i="1"/>
  <c r="J19" i="1"/>
  <c r="J22" i="1"/>
  <c r="I32" i="1"/>
  <c r="I27" i="1"/>
  <c r="I19" i="1"/>
  <c r="I22" i="1"/>
  <c r="H32" i="1"/>
  <c r="H27" i="1"/>
  <c r="H18" i="1"/>
  <c r="H22" i="1" s="1"/>
  <c r="P28" i="1" l="1"/>
  <c r="P34" i="1" s="1"/>
  <c r="O28" i="1"/>
  <c r="O34" i="1" s="1"/>
  <c r="N28" i="1"/>
  <c r="N34" i="1" s="1"/>
  <c r="M28" i="1"/>
  <c r="M34" i="1" s="1"/>
  <c r="L28" i="1"/>
  <c r="L34" i="1" s="1"/>
  <c r="K28" i="1"/>
  <c r="K34" i="1" s="1"/>
  <c r="J28" i="1"/>
  <c r="J34" i="1" s="1"/>
  <c r="I28" i="1"/>
  <c r="I34" i="1" s="1"/>
  <c r="H28" i="1"/>
  <c r="H34" i="1" s="1"/>
  <c r="G19" i="1"/>
  <c r="Q19" i="1" s="1"/>
  <c r="G32" i="1"/>
  <c r="Q32" i="1" s="1"/>
  <c r="G27" i="1"/>
  <c r="Q27" i="1" s="1"/>
  <c r="G18" i="1"/>
  <c r="G22" i="1" l="1"/>
  <c r="Q22" i="1" s="1"/>
  <c r="Q18" i="1"/>
  <c r="G34" i="1" l="1"/>
  <c r="Q34" i="1" s="1"/>
  <c r="G28" i="1"/>
  <c r="Q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tc={099A9EAD-D358-49F4-8772-F41B0EAF6138}</author>
  </authors>
  <commentList>
    <comment ref="A1" authorId="0" shapeId="0" xr:uid="{099A9EAD-D358-49F4-8772-F41B0EAF613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https://jsite.mhlw.go.jp/shiga-roudoukyoku/content/contents/000951524.pdf</t>
      </text>
    </comment>
  </commentList>
</comments>
</file>

<file path=xl/sharedStrings.xml><?xml version="1.0" encoding="utf-8"?>
<sst xmlns="http://schemas.openxmlformats.org/spreadsheetml/2006/main" count="35" uniqueCount="33">
  <si>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</si>
  <si>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</si>
  <si>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</si>
  <si>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深夜労働時間数</t>
    <rPh sb="0" eb="2">
      <t>シンヤ</t>
    </rPh>
    <rPh sb="2" eb="4">
      <t>ロウドウ</t>
    </rPh>
    <rPh sb="4" eb="7">
      <t>ジカンスウ</t>
    </rPh>
    <phoneticPr fontId="1"/>
  </si>
  <si>
    <t>基本賃金</t>
    <rPh sb="0" eb="2">
      <t>キホン</t>
    </rPh>
    <rPh sb="2" eb="4">
      <t>チンギン</t>
    </rPh>
    <phoneticPr fontId="1"/>
  </si>
  <si>
    <t>差引支払額</t>
    <rPh sb="0" eb="2">
      <t>サシヒキ</t>
    </rPh>
    <rPh sb="2" eb="4">
      <t>シハライ</t>
    </rPh>
    <rPh sb="4" eb="5">
      <t>ガク</t>
    </rPh>
    <phoneticPr fontId="1"/>
  </si>
  <si>
    <t>控除金</t>
    <rPh sb="0" eb="2">
      <t>コウジョ</t>
    </rPh>
    <rPh sb="2" eb="3">
      <t>キン</t>
    </rPh>
    <phoneticPr fontId="1"/>
  </si>
  <si>
    <t>所  得  税</t>
    <rPh sb="0" eb="1">
      <t>トコロ</t>
    </rPh>
    <rPh sb="3" eb="4">
      <t>エ</t>
    </rPh>
    <rPh sb="6" eb="7">
      <t>ゼイ</t>
    </rPh>
    <phoneticPr fontId="1"/>
  </si>
  <si>
    <t>市町村民税</t>
    <rPh sb="0" eb="3">
      <t>シチョウソン</t>
    </rPh>
    <rPh sb="3" eb="4">
      <t>ミン</t>
    </rPh>
    <rPh sb="4" eb="5">
      <t>ゼイ</t>
    </rPh>
    <phoneticPr fontId="1"/>
  </si>
  <si>
    <t>小　　　計</t>
    <rPh sb="0" eb="1">
      <t>ショウ</t>
    </rPh>
    <rPh sb="4" eb="5">
      <t>ケイ</t>
    </rPh>
    <phoneticPr fontId="1"/>
  </si>
  <si>
    <t>差　引　残</t>
    <rPh sb="0" eb="1">
      <t>サ</t>
    </rPh>
    <rPh sb="2" eb="3">
      <t>イン</t>
    </rPh>
    <rPh sb="4" eb="5">
      <t>ザン</t>
    </rPh>
    <phoneticPr fontId="1"/>
  </si>
  <si>
    <t>厚生年金保険</t>
    <rPh sb="0" eb="2">
      <t>コウセイ</t>
    </rPh>
    <rPh sb="2" eb="4">
      <t>ネンキン</t>
    </rPh>
    <rPh sb="4" eb="6">
      <t>ホケン</t>
    </rPh>
    <phoneticPr fontId="1"/>
  </si>
  <si>
    <t>健 康 保 険</t>
    <rPh sb="0" eb="1">
      <t>ケン</t>
    </rPh>
    <rPh sb="2" eb="3">
      <t>ヤスシ</t>
    </rPh>
    <rPh sb="4" eb="5">
      <t>タモツ</t>
    </rPh>
    <rPh sb="6" eb="7">
      <t>ケン</t>
    </rPh>
    <phoneticPr fontId="1"/>
  </si>
  <si>
    <t>雇 用 保 険</t>
    <rPh sb="0" eb="1">
      <t>ヤトイ</t>
    </rPh>
    <rPh sb="2" eb="3">
      <t>ヨウ</t>
    </rPh>
    <rPh sb="4" eb="5">
      <t>タモツ</t>
    </rPh>
    <rPh sb="6" eb="7">
      <t>ケン</t>
    </rPh>
    <phoneticPr fontId="1"/>
  </si>
  <si>
    <t>合　　　計</t>
    <rPh sb="0" eb="1">
      <t>ア</t>
    </rPh>
    <rPh sb="4" eb="5">
      <t>ケイ</t>
    </rPh>
    <phoneticPr fontId="1"/>
  </si>
  <si>
    <t>賞　　　与</t>
    <rPh sb="0" eb="1">
      <t>ショウ</t>
    </rPh>
    <rPh sb="4" eb="5">
      <t>ヨ</t>
    </rPh>
    <phoneticPr fontId="1"/>
  </si>
  <si>
    <t>臨時の給与</t>
    <rPh sb="0" eb="2">
      <t>リンジ</t>
    </rPh>
    <rPh sb="3" eb="5">
      <t>キュウヨ</t>
    </rPh>
    <phoneticPr fontId="1"/>
  </si>
  <si>
    <t>非課税分賃金額</t>
    <rPh sb="0" eb="3">
      <t>ヒカゼイ</t>
    </rPh>
    <rPh sb="3" eb="4">
      <t>ブン</t>
    </rPh>
    <rPh sb="4" eb="6">
      <t>チンギン</t>
    </rPh>
    <rPh sb="6" eb="7">
      <t>ガク</t>
    </rPh>
    <phoneticPr fontId="1"/>
  </si>
  <si>
    <t>手　　当</t>
    <rPh sb="0" eb="1">
      <t>テ</t>
    </rPh>
    <rPh sb="3" eb="4">
      <t>トウ</t>
    </rPh>
    <phoneticPr fontId="1"/>
  </si>
  <si>
    <t>通勤手当</t>
    <rPh sb="0" eb="2">
      <t>ツウキン</t>
    </rPh>
    <rPh sb="2" eb="4">
      <t>テアテ</t>
    </rPh>
    <phoneticPr fontId="1"/>
  </si>
  <si>
    <t>出張手当</t>
    <rPh sb="0" eb="2">
      <t>シュッチョウ</t>
    </rPh>
    <rPh sb="2" eb="4">
      <t>テアテ</t>
    </rPh>
    <phoneticPr fontId="1"/>
  </si>
  <si>
    <t>宿直手当</t>
    <rPh sb="0" eb="2">
      <t>シュクチョク</t>
    </rPh>
    <rPh sb="2" eb="4">
      <t>テアテ</t>
    </rPh>
    <phoneticPr fontId="1"/>
  </si>
  <si>
    <t>現 物 給 与</t>
    <rPh sb="0" eb="1">
      <t>ゲン</t>
    </rPh>
    <rPh sb="2" eb="3">
      <t>モノ</t>
    </rPh>
    <rPh sb="4" eb="5">
      <t>キュウ</t>
    </rPh>
    <rPh sb="6" eb="7">
      <t>ヨ</t>
    </rPh>
    <phoneticPr fontId="1"/>
  </si>
  <si>
    <t>時間外割増賃金</t>
    <rPh sb="0" eb="3">
      <t>ジカンガイ</t>
    </rPh>
    <rPh sb="3" eb="5">
      <t>ワリマシ</t>
    </rPh>
    <rPh sb="5" eb="7">
      <t>チンギン</t>
    </rPh>
    <phoneticPr fontId="1"/>
  </si>
  <si>
    <t>　　　　役職手当</t>
    <rPh sb="4" eb="6">
      <t>ヤクショク</t>
    </rPh>
    <rPh sb="6" eb="8">
      <t>テアテ</t>
    </rPh>
    <phoneticPr fontId="1"/>
  </si>
  <si>
    <t>資格手当</t>
    <rPh sb="0" eb="2">
      <t>シカク</t>
    </rPh>
    <rPh sb="2" eb="4">
      <t>テアテ</t>
    </rPh>
    <phoneticPr fontId="1"/>
  </si>
  <si>
    <t>家族手当</t>
    <rPh sb="0" eb="2">
      <t>カゾク</t>
    </rPh>
    <rPh sb="2" eb="4">
      <t>テアテ</t>
    </rPh>
    <phoneticPr fontId="1"/>
  </si>
  <si>
    <t>時間外残業時間数</t>
    <rPh sb="0" eb="3">
      <t>ジカンガイ</t>
    </rPh>
    <rPh sb="3" eb="5">
      <t>ザンギョウ</t>
    </rPh>
    <rPh sb="5" eb="7">
      <t>ジカン</t>
    </rPh>
    <rPh sb="7" eb="8">
      <t>スウ</t>
    </rPh>
    <phoneticPr fontId="1"/>
  </si>
  <si>
    <t>氏　　名</t>
    <rPh sb="0" eb="1">
      <t>ウジ</t>
    </rPh>
    <rPh sb="3" eb="4">
      <t>メイ</t>
    </rPh>
    <phoneticPr fontId="1"/>
  </si>
  <si>
    <t>合　計</t>
    <rPh sb="0" eb="1">
      <t>ゴウ</t>
    </rPh>
    <rPh sb="2" eb="3">
      <t>ケイ</t>
    </rPh>
    <phoneticPr fontId="1"/>
  </si>
  <si>
    <r>
      <rPr>
        <b/>
        <sz val="16"/>
        <color theme="1"/>
        <rFont val="HG丸ｺﾞｼｯｸM-PRO"/>
        <family val="3"/>
        <charset val="128"/>
      </rPr>
      <t>2025年6月分　　　　　　　　　　　　　賃　金　台　帳　（月別）</t>
    </r>
    <r>
      <rPr>
        <sz val="10"/>
        <color theme="1"/>
        <rFont val="HG丸ｺﾞｼｯｸM-PRO"/>
        <family val="3"/>
        <charset val="128"/>
      </rPr>
      <t>　　　　　　</t>
    </r>
    <r>
      <rPr>
        <b/>
        <sz val="16"/>
        <color theme="1"/>
        <rFont val="HG丸ｺﾞｼｯｸM-PRO"/>
        <family val="3"/>
        <charset val="128"/>
      </rPr>
      <t>　　　　　</t>
    </r>
    <rPh sb="22" eb="23">
      <t>チン</t>
    </rPh>
    <rPh sb="24" eb="25">
      <t>キン</t>
    </rPh>
    <rPh sb="26" eb="27">
      <t>ダイ</t>
    </rPh>
    <rPh sb="28" eb="29">
      <t>チョウ</t>
    </rPh>
    <rPh sb="30" eb="32">
      <t>ツキベツ</t>
    </rPh>
    <phoneticPr fontId="1"/>
  </si>
  <si>
    <t>佐藤太郎</t>
    <phoneticPr fontId="1"/>
  </si>
  <si>
    <t>鈴木花子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</si>
</sst>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7" x14ac:knownFonts="1">
    <font>
      <sz val="11"/>
      <color theme="1"/>
      <name val="HG丸ｺﾞｼｯｸM-PRO"/>
      <family val="2"/>
      <charset val="128"/>
    </font>
    <font>
      <sz val="6"/>
      <name val="HG丸ｺﾞｼｯｸM-PRO"/>
      <family val="2"/>
      <charset val="128"/>
    </font>
    <font>
      <sz val="10"/>
      <color theme="1"/>
      <name val="HG丸ｺﾞｼｯｸM-PRO"/>
      <family val="3"/>
      <charset val="128"/>
    </font>
    <font>
      <sz val="11"/>
      <color theme="1"/>
      <name val="HG丸ｺﾞｼｯｸM-PRO"/>
      <family val="3"/>
      <charset val="128"/>
    </font>
    <font>
      <b/>
      <sz val="16"/>
      <color theme="1"/>
      <name val="HG丸ｺﾞｼｯｸM-PRO"/>
      <family val="3"/>
      <charset val="128"/>
    </font>
    <font>
      <sz val="8"/>
      <color theme="1"/>
      <name val="HG丸ｺﾞｼｯｸM-PRO"/>
      <family val="3"/>
      <charset val="128"/>
    </font>
    <font>
      <sz val="8"/>
      <color theme="1"/>
      <name val="HG丸ｺﾞｼｯｸM-PRO"/>
      <family val="2"/>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5" fontId="6" fillId="0" borderId="3" xfId="0" applyNumberFormat="1" applyFont="1" applyBorder="1" applyAlignment="1" applyProtection="1">
      <alignment horizontal="right" vertical="center"/>
      <protection locked="0"/>
    </xf>
    <xf numFmtId="5" fontId="6" fillId="0" borderId="1" xfId="0" applyNumberFormat="1" applyFont="1" applyBorder="1" applyAlignment="1" applyProtection="1">
      <alignment horizontal="right" vertical="center"/>
      <protection locked="0"/>
    </xf>
    <xf numFmtId="5" fontId="5" fillId="0" borderId="1" xfId="0" applyNumberFormat="1" applyFont="1" applyBorder="1" applyAlignment="1">
      <alignment horizontal="right" vertical="center"/>
    </xf>
    <xf numFmtId="5" fontId="5" fillId="0" borderId="4" xfId="0" applyNumberFormat="1" applyFont="1" applyBorder="1" applyAlignment="1" applyProtection="1">
      <alignment horizontal="right" vertical="center"/>
      <protection locked="0"/>
    </xf>
    <xf numFmtId="0" fontId="0" fillId="0" borderId="6" xfId="0" applyBorder="1" applyAlignment="1" applyProtection="1">
      <alignment horizontal="center" vertical="center"/>
      <protection locked="0"/>
    </xf>
    <xf numFmtId="176" fontId="0" fillId="0" borderId="1" xfId="0" applyNumberFormat="1" applyBorder="1" applyAlignment="1" applyProtection="1">
      <alignment horizontal="right" vertical="center"/>
      <protection locked="0"/>
    </xf>
    <xf numFmtId="5" fontId="5" fillId="0" borderId="1" xfId="0" applyNumberFormat="1" applyFont="1" applyBorder="1" applyAlignment="1" applyProtection="1">
      <alignment horizontal="right" vertical="center"/>
      <protection locked="0"/>
    </xf>
    <xf numFmtId="5" fontId="5" fillId="0" borderId="2" xfId="0" applyNumberFormat="1" applyFont="1" applyBorder="1" applyAlignment="1" applyProtection="1">
      <alignment horizontal="right" vertical="center"/>
      <protection locked="0"/>
    </xf>
    <xf numFmtId="5" fontId="5" fillId="2" borderId="2" xfId="0" applyNumberFormat="1" applyFont="1" applyFill="1" applyBorder="1" applyAlignment="1" applyProtection="1">
      <alignment horizontal="right" vertical="center"/>
      <protection locked="0"/>
    </xf>
    <xf numFmtId="5" fontId="5" fillId="2" borderId="5" xfId="0" applyNumberFormat="1" applyFont="1" applyFill="1" applyBorder="1" applyAlignment="1" applyProtection="1">
      <alignment horizontal="right" vertical="center"/>
      <protection locked="0"/>
    </xf>
    <xf numFmtId="5" fontId="5" fillId="0" borderId="5" xfId="0" applyNumberFormat="1" applyFont="1" applyBorder="1" applyAlignment="1" applyProtection="1">
      <alignment horizontal="right" vertical="center"/>
      <protection locked="0"/>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right" vertical="center"/>
    </xf>
    <xf numFmtId="0" fontId="3" fillId="0" borderId="0" xfId="0" applyFont="1" applyAlignment="1">
      <alignment horizontal="left" vertical="center"/>
    </xf>
    <xf numFmtId="0" fontId="0" fillId="0" borderId="0" xfId="0" applyAlignment="1">
      <alignment horizontal="left" vertical="center"/>
    </xf>
    <xf numFmtId="0" fontId="0" fillId="0" borderId="0" xfId="0">
      <alignment vertical="center"/>
    </xf>
    <xf numFmtId="0" fontId="0" fillId="0" borderId="7" xfId="0" applyBorder="1">
      <alignment vertical="center"/>
    </xf>
    <xf numFmtId="0" fontId="0" fillId="0" borderId="3" xfId="0" applyBorder="1">
      <alignment vertical="center"/>
    </xf>
    <xf numFmtId="0" fontId="0" fillId="0" borderId="8" xfId="0" applyBorder="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品質管理" id="{68EF1B4E-BDAE-4896-8DEB-9DDE25479FC3}" userId="品質管理"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5-07-18T03:13:52.59" personId="{68EF1B4E-BDAE-4896-8DEB-9DDE25479FC3}" id="{099A9EAD-D358-49F4-8772-F41B0EAF6138}">
    <text>https://jsite.mhlw.go.jp/shiga-roudoukyoku/content/contents/000951524.pdf</text>
    <extLst>
      <x:ext xmlns:xltc2="http://schemas.microsoft.com/office/spreadsheetml/2020/threadedcomments2" uri="{F7C98A9C-CBB3-438F-8F68-D28B6AF4A901}">
        <xltc2:checksum>497744971</xltc2:checksum>
        <xltc2:hyperlink startIndex="0" length="73" url="https://jsite.mhlw.go.jp/shiga-roudoukyoku/content/contents/000951524.pdf"/>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5B584-24AB-4659-BC0E-EEAFD4F41BC1}">
  <dimension ref="A1:Q35"/>
  <sheetViews>
    <sheetView tabSelected="1" view="pageBreakPreview" topLeftCell="A4" zoomScale="80" zoomScaleNormal="80" zoomScaleSheetLayoutView="80" workbookViewId="0">
      <selection sqref="A1:N1"/>
    </sheetView>
  </sheetViews>
  <sheetFormatPr defaultColWidth="2.3828125" defaultRowHeight="13.2" x14ac:dyDescent="0.2"/>
  <cols>
    <col min="1" max="1" width="2.23046875" customWidth="1"/>
    <col min="2" max="4" width="2.61328125" customWidth="1"/>
    <col min="5" max="5" width="0.921875" customWidth="1"/>
    <col min="6" max="6" width="7.421875E-2" customWidth="1"/>
    <col min="7" max="13" width="7.61328125" customWidth="1"/>
    <col min="14" max="14" width="7.53515625" customWidth="1"/>
    <col min="15" max="16" width="7.61328125" customWidth="1"/>
    <col min="17" max="17" width="11.61328125" customWidth="1"/>
  </cols>
  <sheetData>
    <row r="1" spans="1:17" ht="20.25" customHeight="1" x14ac:dyDescent="0.2">
      <c r="A1" s="22" t="s">
        <v>30</v>
      </c>
      <c r="B1" s="23"/>
      <c r="C1" s="23"/>
      <c r="D1" s="23"/>
      <c r="E1" s="23"/>
      <c r="F1" s="23"/>
      <c r="G1" s="23"/>
      <c r="H1" s="23"/>
      <c r="I1" s="23"/>
      <c r="J1" s="23"/>
      <c r="K1" s="23"/>
      <c r="L1" s="23"/>
      <c r="M1" s="23"/>
      <c r="N1" s="24"/>
    </row>
    <row r="2" spans="1:17" ht="20.25" customHeight="1" x14ac:dyDescent="0.2">
      <c r="A2" s="1"/>
      <c r="B2" s="2"/>
      <c r="C2" s="2"/>
      <c r="D2" s="2"/>
      <c r="E2" s="2"/>
      <c r="F2" s="2"/>
      <c r="G2" s="2"/>
      <c r="H2" s="2"/>
      <c r="I2" s="2"/>
      <c r="J2" s="2"/>
      <c r="K2" s="2"/>
      <c r="L2" s="2"/>
      <c r="M2" s="2"/>
    </row>
    <row r="3" spans="1:17" ht="20.25" customHeight="1" x14ac:dyDescent="0.2">
      <c r="A3" s="1"/>
      <c r="B3" s="2"/>
      <c r="C3" s="2"/>
      <c r="D3" s="2"/>
      <c r="E3" s="2"/>
      <c r="F3" s="2"/>
      <c r="G3" s="2"/>
      <c r="H3" s="2"/>
      <c r="I3" s="2"/>
      <c r="J3" s="2"/>
      <c r="K3" s="2"/>
      <c r="L3" s="2"/>
      <c r="M3" s="2"/>
      <c r="N3" s="25"/>
      <c r="O3" s="26"/>
      <c r="P3" s="26"/>
      <c r="Q3" s="27"/>
    </row>
    <row r="4" spans="1:17" ht="18" customHeight="1" x14ac:dyDescent="0.2">
      <c r="A4" s="18" t="s">
        <v>28</v>
      </c>
      <c r="B4" s="18"/>
      <c r="C4" s="18"/>
      <c r="D4" s="18"/>
      <c r="E4" s="18"/>
      <c r="F4" s="18"/>
      <c r="G4" s="3" t="s">
        <v>31</v>
      </c>
      <c r="H4" s="10" t="s">
        <v>32</v>
      </c>
      <c r="I4" s="3"/>
      <c r="J4" s="3"/>
      <c r="K4" s="3"/>
      <c r="L4" s="3"/>
      <c r="M4" s="3"/>
      <c r="N4" s="3"/>
      <c r="O4" s="3"/>
      <c r="P4" s="3"/>
      <c r="Q4" s="3" t="s">
        <v>29</v>
      </c>
    </row>
    <row r="5" spans="1:17" x14ac:dyDescent="0.2">
      <c r="A5" s="18" t="s">
        <v>0</v>
      </c>
      <c r="B5" s="18"/>
      <c r="C5" s="18"/>
      <c r="D5" s="18"/>
      <c r="E5" s="18"/>
      <c r="F5" s="18"/>
      <c r="G5" s="4">
        <v>21</v>
      </c>
      <c r="H5" s="4">
        <v>20</v>
      </c>
      <c r="I5" s="4"/>
      <c r="J5" s="4"/>
      <c r="K5" s="4"/>
      <c r="L5" s="4"/>
      <c r="M5" s="4"/>
      <c r="N5" s="4"/>
      <c r="O5" s="4"/>
      <c r="P5" s="4"/>
      <c r="Q5" s="4">
        <f t="shared" ref="Q5:Q34" si="0">SUM(G5:P5)</f>
        <v>41</v>
      </c>
    </row>
    <row r="6" spans="1:17" x14ac:dyDescent="0.2">
      <c r="A6" s="18" t="s">
        <v>1</v>
      </c>
      <c r="B6" s="18"/>
      <c r="C6" s="18"/>
      <c r="D6" s="18"/>
      <c r="E6" s="18"/>
      <c r="F6" s="18"/>
      <c r="G6" s="4">
        <v>168</v>
      </c>
      <c r="H6" s="4">
        <v>160</v>
      </c>
      <c r="I6" s="4"/>
      <c r="J6" s="4"/>
      <c r="K6" s="4"/>
      <c r="L6" s="4"/>
      <c r="M6" s="4"/>
      <c r="N6" s="4"/>
      <c r="O6" s="4"/>
      <c r="P6" s="4"/>
      <c r="Q6" s="4">
        <f t="shared" si="0"/>
        <v>328</v>
      </c>
    </row>
    <row r="7" spans="1:17" x14ac:dyDescent="0.2">
      <c r="A7" s="18" t="s">
        <v>2</v>
      </c>
      <c r="B7" s="18"/>
      <c r="C7" s="18"/>
      <c r="D7" s="18"/>
      <c r="E7" s="18"/>
      <c r="F7" s="18"/>
      <c r="G7" s="4">
        <v>8</v>
      </c>
      <c r="H7" s="4">
        <v>4</v>
      </c>
      <c r="I7" s="4"/>
      <c r="J7" s="4"/>
      <c r="K7" s="4"/>
      <c r="L7" s="4"/>
      <c r="M7" s="4"/>
      <c r="N7" s="4"/>
      <c r="O7" s="4"/>
      <c r="P7" s="4"/>
      <c r="Q7" s="4">
        <f t="shared" si="0"/>
        <v>12</v>
      </c>
    </row>
    <row r="8" spans="1:17" x14ac:dyDescent="0.2">
      <c r="A8" s="18" t="s">
        <v>27</v>
      </c>
      <c r="B8" s="18"/>
      <c r="C8" s="18"/>
      <c r="D8" s="18"/>
      <c r="E8" s="18"/>
      <c r="F8" s="18"/>
      <c r="G8" s="4">
        <v>12</v>
      </c>
      <c r="H8" s="4">
        <v>8</v>
      </c>
      <c r="I8" s="4"/>
      <c r="J8" s="4"/>
      <c r="K8" s="4"/>
      <c r="L8" s="4"/>
      <c r="M8" s="4"/>
      <c r="N8" s="4"/>
      <c r="O8" s="4"/>
      <c r="P8" s="4"/>
      <c r="Q8" s="4">
        <f t="shared" si="0"/>
        <v>20</v>
      </c>
    </row>
    <row r="9" spans="1:17" ht="13.8" thickBot="1" x14ac:dyDescent="0.25">
      <c r="A9" s="19" t="s">
        <v>3</v>
      </c>
      <c r="B9" s="19"/>
      <c r="C9" s="19"/>
      <c r="D9" s="19"/>
      <c r="E9" s="19"/>
      <c r="F9" s="19"/>
      <c r="G9" s="5">
        <v>5</v>
      </c>
      <c r="H9" s="5">
        <v>2</v>
      </c>
      <c r="I9" s="5"/>
      <c r="J9" s="5"/>
      <c r="K9" s="5"/>
      <c r="L9" s="5"/>
      <c r="M9" s="5"/>
      <c r="N9" s="5"/>
      <c r="O9" s="5"/>
      <c r="P9" s="5"/>
      <c r="Q9" s="4">
        <f t="shared" si="0"/>
        <v>7</v>
      </c>
    </row>
    <row r="10" spans="1:17" ht="13.8" thickTop="1" x14ac:dyDescent="0.2">
      <c r="A10" s="17" t="s">
        <v>4</v>
      </c>
      <c r="B10" s="17"/>
      <c r="C10" s="17"/>
      <c r="D10" s="17"/>
      <c r="E10" s="17"/>
      <c r="F10" s="17"/>
      <c r="G10" s="6">
        <v>320000</v>
      </c>
      <c r="H10" s="6">
        <v>290000</v>
      </c>
      <c r="I10" s="6"/>
      <c r="J10" s="6"/>
      <c r="K10" s="6"/>
      <c r="L10" s="6"/>
      <c r="M10" s="6"/>
      <c r="N10" s="6"/>
      <c r="O10" s="6"/>
      <c r="P10" s="6"/>
      <c r="Q10" s="11">
        <f t="shared" si="0"/>
        <v>610000</v>
      </c>
    </row>
    <row r="11" spans="1:17" x14ac:dyDescent="0.2">
      <c r="A11" s="18" t="s">
        <v>23</v>
      </c>
      <c r="B11" s="18"/>
      <c r="C11" s="18"/>
      <c r="D11" s="18"/>
      <c r="E11" s="18"/>
      <c r="F11" s="18"/>
      <c r="G11" s="7">
        <v>18000</v>
      </c>
      <c r="H11" s="7">
        <v>10000</v>
      </c>
      <c r="I11" s="7"/>
      <c r="J11" s="7"/>
      <c r="K11" s="7"/>
      <c r="L11" s="7"/>
      <c r="M11" s="7"/>
      <c r="N11" s="7"/>
      <c r="O11" s="7"/>
      <c r="P11" s="7"/>
      <c r="Q11" s="11">
        <f t="shared" si="0"/>
        <v>28000</v>
      </c>
    </row>
    <row r="12" spans="1:17" x14ac:dyDescent="0.2">
      <c r="A12" s="20" t="s">
        <v>18</v>
      </c>
      <c r="B12" s="21" t="s">
        <v>24</v>
      </c>
      <c r="C12" s="21"/>
      <c r="D12" s="21"/>
      <c r="E12" s="21"/>
      <c r="F12" s="21"/>
      <c r="G12" s="7">
        <v>20000</v>
      </c>
      <c r="H12" s="7">
        <v>10000</v>
      </c>
      <c r="I12" s="7"/>
      <c r="J12" s="7"/>
      <c r="K12" s="7"/>
      <c r="L12" s="7"/>
      <c r="M12" s="7"/>
      <c r="N12" s="7"/>
      <c r="O12" s="7"/>
      <c r="P12" s="7"/>
      <c r="Q12" s="11">
        <f t="shared" si="0"/>
        <v>30000</v>
      </c>
    </row>
    <row r="13" spans="1:17" x14ac:dyDescent="0.2">
      <c r="A13" s="20"/>
      <c r="B13" s="21" t="s">
        <v>25</v>
      </c>
      <c r="C13" s="21"/>
      <c r="D13" s="21"/>
      <c r="E13" s="21"/>
      <c r="F13" s="21"/>
      <c r="G13" s="7">
        <v>5000</v>
      </c>
      <c r="H13" s="7">
        <v>0</v>
      </c>
      <c r="I13" s="7"/>
      <c r="J13" s="7"/>
      <c r="K13" s="7"/>
      <c r="L13" s="7"/>
      <c r="M13" s="7"/>
      <c r="N13" s="7"/>
      <c r="O13" s="7"/>
      <c r="P13" s="7"/>
      <c r="Q13" s="11">
        <f t="shared" si="0"/>
        <v>5000</v>
      </c>
    </row>
    <row r="14" spans="1:17" x14ac:dyDescent="0.2">
      <c r="A14" s="20"/>
      <c r="B14" s="21" t="s">
        <v>26</v>
      </c>
      <c r="C14" s="21"/>
      <c r="D14" s="21"/>
      <c r="E14" s="21"/>
      <c r="F14" s="21"/>
      <c r="G14" s="7">
        <v>10000</v>
      </c>
      <c r="H14" s="7">
        <v>5000</v>
      </c>
      <c r="I14" s="7"/>
      <c r="J14" s="7"/>
      <c r="K14" s="7"/>
      <c r="L14" s="7"/>
      <c r="M14" s="7"/>
      <c r="N14" s="7"/>
      <c r="O14" s="7"/>
      <c r="P14" s="7"/>
      <c r="Q14" s="11">
        <f t="shared" si="0"/>
        <v>15000</v>
      </c>
    </row>
    <row r="15" spans="1:17" x14ac:dyDescent="0.2">
      <c r="A15" s="20"/>
      <c r="B15" s="21" t="s">
        <v>19</v>
      </c>
      <c r="C15" s="21"/>
      <c r="D15" s="21"/>
      <c r="E15" s="21"/>
      <c r="F15" s="21"/>
      <c r="G15" s="7">
        <v>8000</v>
      </c>
      <c r="H15" s="7">
        <v>8000</v>
      </c>
      <c r="I15" s="7"/>
      <c r="J15" s="7"/>
      <c r="K15" s="7"/>
      <c r="L15" s="7"/>
      <c r="M15" s="7"/>
      <c r="N15" s="7"/>
      <c r="O15" s="7"/>
      <c r="P15" s="7"/>
      <c r="Q15" s="11">
        <f t="shared" si="0"/>
        <v>16000</v>
      </c>
    </row>
    <row r="16" spans="1:17" x14ac:dyDescent="0.2">
      <c r="A16" s="20"/>
      <c r="B16" s="21" t="s">
        <v>20</v>
      </c>
      <c r="C16" s="21"/>
      <c r="D16" s="21"/>
      <c r="E16" s="21"/>
      <c r="F16" s="21"/>
      <c r="G16" s="7">
        <v>0</v>
      </c>
      <c r="H16" s="7">
        <v>2000</v>
      </c>
      <c r="I16" s="7"/>
      <c r="J16" s="7"/>
      <c r="K16" s="7"/>
      <c r="L16" s="7"/>
      <c r="M16" s="7"/>
      <c r="N16" s="7"/>
      <c r="O16" s="7"/>
      <c r="P16" s="7"/>
      <c r="Q16" s="11">
        <f t="shared" si="0"/>
        <v>2000</v>
      </c>
    </row>
    <row r="17" spans="1:17" x14ac:dyDescent="0.2">
      <c r="A17" s="20"/>
      <c r="B17" s="21" t="s">
        <v>21</v>
      </c>
      <c r="C17" s="21"/>
      <c r="D17" s="21"/>
      <c r="E17" s="21"/>
      <c r="F17" s="21"/>
      <c r="G17" s="7">
        <v>0</v>
      </c>
      <c r="H17" s="7">
        <v>0</v>
      </c>
      <c r="I17" s="7"/>
      <c r="J17" s="7"/>
      <c r="K17" s="7"/>
      <c r="L17" s="7"/>
      <c r="M17" s="7"/>
      <c r="N17" s="7"/>
      <c r="O17" s="7"/>
      <c r="P17" s="7"/>
      <c r="Q17" s="11">
        <f t="shared" si="0"/>
        <v>0</v>
      </c>
    </row>
    <row r="18" spans="1:17" x14ac:dyDescent="0.2">
      <c r="A18" s="18" t="s">
        <v>9</v>
      </c>
      <c r="B18" s="18"/>
      <c r="C18" s="18"/>
      <c r="D18" s="18"/>
      <c r="E18" s="18"/>
      <c r="F18" s="18"/>
      <c r="G18" s="12">
        <f t="shared" ref="G18:H18" si="1">SUM(G10:G17)</f>
        <v>381000</v>
      </c>
      <c r="H18" s="12">
        <f t="shared" si="1"/>
        <v>325000</v>
      </c>
      <c r="I18" s="8"/>
      <c r="J18" s="8"/>
      <c r="K18" s="8"/>
      <c r="L18" s="8"/>
      <c r="M18" s="8"/>
      <c r="N18" s="8"/>
      <c r="O18" s="8"/>
      <c r="P18" s="8"/>
      <c r="Q18" s="11">
        <f t="shared" si="0"/>
        <v>706000</v>
      </c>
    </row>
    <row r="19" spans="1:17" ht="13.8" thickBot="1" x14ac:dyDescent="0.25">
      <c r="A19" s="19" t="s">
        <v>17</v>
      </c>
      <c r="B19" s="19"/>
      <c r="C19" s="19"/>
      <c r="D19" s="19"/>
      <c r="E19" s="19"/>
      <c r="F19" s="19"/>
      <c r="G19" s="13">
        <f t="shared" ref="G19:P19" si="2">SUM(G15:G17)</f>
        <v>8000</v>
      </c>
      <c r="H19" s="13">
        <f>SUM(H15:H17)</f>
        <v>10000</v>
      </c>
      <c r="I19" s="13">
        <f t="shared" si="2"/>
        <v>0</v>
      </c>
      <c r="J19" s="13">
        <f t="shared" si="2"/>
        <v>0</v>
      </c>
      <c r="K19" s="13">
        <f t="shared" si="2"/>
        <v>0</v>
      </c>
      <c r="L19" s="13">
        <f t="shared" si="2"/>
        <v>0</v>
      </c>
      <c r="M19" s="13">
        <f t="shared" si="2"/>
        <v>0</v>
      </c>
      <c r="N19" s="13">
        <f t="shared" si="2"/>
        <v>0</v>
      </c>
      <c r="O19" s="13">
        <f t="shared" si="2"/>
        <v>0</v>
      </c>
      <c r="P19" s="13">
        <f t="shared" si="2"/>
        <v>0</v>
      </c>
      <c r="Q19" s="11">
        <f t="shared" si="0"/>
        <v>18000</v>
      </c>
    </row>
    <row r="20" spans="1:17" ht="13.8" thickTop="1" x14ac:dyDescent="0.2">
      <c r="A20" s="17" t="s">
        <v>16</v>
      </c>
      <c r="B20" s="17"/>
      <c r="C20" s="17"/>
      <c r="D20" s="17"/>
      <c r="E20" s="17"/>
      <c r="F20" s="17"/>
      <c r="G20" s="6">
        <v>0</v>
      </c>
      <c r="H20" s="6">
        <v>0</v>
      </c>
      <c r="I20" s="6">
        <v>0</v>
      </c>
      <c r="J20" s="6">
        <v>0</v>
      </c>
      <c r="K20" s="6">
        <v>0</v>
      </c>
      <c r="L20" s="6">
        <v>0</v>
      </c>
      <c r="M20" s="6">
        <v>0</v>
      </c>
      <c r="N20" s="6">
        <v>0</v>
      </c>
      <c r="O20" s="6">
        <v>0</v>
      </c>
      <c r="P20" s="6">
        <v>0</v>
      </c>
      <c r="Q20" s="11">
        <f t="shared" si="0"/>
        <v>0</v>
      </c>
    </row>
    <row r="21" spans="1:17" x14ac:dyDescent="0.2">
      <c r="A21" s="18" t="s">
        <v>15</v>
      </c>
      <c r="B21" s="18"/>
      <c r="C21" s="18"/>
      <c r="D21" s="18"/>
      <c r="E21" s="18"/>
      <c r="F21" s="18"/>
      <c r="G21" s="7">
        <v>0</v>
      </c>
      <c r="H21" s="7">
        <v>0</v>
      </c>
      <c r="I21" s="7">
        <v>0</v>
      </c>
      <c r="J21" s="7">
        <v>0</v>
      </c>
      <c r="K21" s="7">
        <v>0</v>
      </c>
      <c r="L21" s="7"/>
      <c r="M21" s="7">
        <v>0</v>
      </c>
      <c r="N21" s="7">
        <v>0</v>
      </c>
      <c r="O21" s="7">
        <v>0</v>
      </c>
      <c r="P21" s="7">
        <v>0</v>
      </c>
      <c r="Q21" s="11">
        <f t="shared" si="0"/>
        <v>0</v>
      </c>
    </row>
    <row r="22" spans="1:17" ht="13.8" thickBot="1" x14ac:dyDescent="0.25">
      <c r="A22" s="19" t="s">
        <v>14</v>
      </c>
      <c r="B22" s="19"/>
      <c r="C22" s="19"/>
      <c r="D22" s="19"/>
      <c r="E22" s="19"/>
      <c r="F22" s="19"/>
      <c r="G22" s="14">
        <f t="shared" ref="G22:P22" si="3">G18+G20+G21</f>
        <v>381000</v>
      </c>
      <c r="H22" s="14">
        <f t="shared" si="3"/>
        <v>325000</v>
      </c>
      <c r="I22" s="14">
        <f t="shared" si="3"/>
        <v>0</v>
      </c>
      <c r="J22" s="14">
        <f t="shared" si="3"/>
        <v>0</v>
      </c>
      <c r="K22" s="14">
        <f t="shared" si="3"/>
        <v>0</v>
      </c>
      <c r="L22" s="14">
        <f t="shared" si="3"/>
        <v>0</v>
      </c>
      <c r="M22" s="14">
        <f t="shared" si="3"/>
        <v>0</v>
      </c>
      <c r="N22" s="14">
        <f t="shared" si="3"/>
        <v>0</v>
      </c>
      <c r="O22" s="14">
        <f t="shared" si="3"/>
        <v>0</v>
      </c>
      <c r="P22" s="14">
        <f t="shared" si="3"/>
        <v>0</v>
      </c>
      <c r="Q22" s="11">
        <f t="shared" si="0"/>
        <v>706000</v>
      </c>
    </row>
    <row r="23" spans="1:17" ht="13.8" thickTop="1" x14ac:dyDescent="0.2">
      <c r="A23" s="32"/>
      <c r="B23" s="17" t="s">
        <v>12</v>
      </c>
      <c r="C23" s="17"/>
      <c r="D23" s="17"/>
      <c r="E23" s="17"/>
      <c r="F23" s="17"/>
      <c r="G23" s="6">
        <v>15000</v>
      </c>
      <c r="H23" s="6">
        <v>14000</v>
      </c>
      <c r="I23" s="6"/>
      <c r="J23" s="6"/>
      <c r="K23" s="6"/>
      <c r="L23" s="6"/>
      <c r="M23" s="6"/>
      <c r="N23" s="6"/>
      <c r="O23" s="6"/>
      <c r="P23" s="6"/>
      <c r="Q23" s="11">
        <f t="shared" si="0"/>
        <v>29000</v>
      </c>
    </row>
    <row r="24" spans="1:17" x14ac:dyDescent="0.2">
      <c r="A24" s="33"/>
      <c r="B24" s="18" t="s">
        <v>11</v>
      </c>
      <c r="C24" s="18"/>
      <c r="D24" s="18"/>
      <c r="E24" s="18"/>
      <c r="F24" s="18"/>
      <c r="G24" s="7">
        <v>29000</v>
      </c>
      <c r="H24" s="7">
        <v>27000</v>
      </c>
      <c r="I24" s="7"/>
      <c r="J24" s="7"/>
      <c r="K24" s="7"/>
      <c r="L24" s="7"/>
      <c r="M24" s="7"/>
      <c r="N24" s="7"/>
      <c r="O24" s="7"/>
      <c r="P24" s="7"/>
      <c r="Q24" s="11">
        <f t="shared" si="0"/>
        <v>56000</v>
      </c>
    </row>
    <row r="25" spans="1:17" x14ac:dyDescent="0.2">
      <c r="A25" s="33"/>
      <c r="B25" s="18" t="s">
        <v>13</v>
      </c>
      <c r="C25" s="18"/>
      <c r="D25" s="18"/>
      <c r="E25" s="18"/>
      <c r="F25" s="18"/>
      <c r="G25" s="7">
        <v>1200</v>
      </c>
      <c r="H25" s="7">
        <v>1100</v>
      </c>
      <c r="I25" s="7"/>
      <c r="J25" s="7"/>
      <c r="K25" s="7"/>
      <c r="L25" s="7"/>
      <c r="M25" s="7"/>
      <c r="N25" s="7"/>
      <c r="O25" s="7"/>
      <c r="P25" s="7"/>
      <c r="Q25" s="11">
        <f t="shared" si="0"/>
        <v>2300</v>
      </c>
    </row>
    <row r="26" spans="1:17" x14ac:dyDescent="0.2">
      <c r="A26" s="33"/>
      <c r="B26" s="18"/>
      <c r="C26" s="18"/>
      <c r="D26" s="18"/>
      <c r="E26" s="18"/>
      <c r="F26" s="18"/>
      <c r="G26" s="7"/>
      <c r="H26" s="7"/>
      <c r="I26" s="7"/>
      <c r="J26" s="7"/>
      <c r="K26" s="7"/>
      <c r="L26" s="7"/>
      <c r="M26" s="7"/>
      <c r="N26" s="7"/>
      <c r="O26" s="7"/>
      <c r="P26" s="7"/>
      <c r="Q26" s="11">
        <f t="shared" si="0"/>
        <v>0</v>
      </c>
    </row>
    <row r="27" spans="1:17" ht="13.8" thickBot="1" x14ac:dyDescent="0.25">
      <c r="A27" s="34"/>
      <c r="B27" s="19" t="s">
        <v>9</v>
      </c>
      <c r="C27" s="19"/>
      <c r="D27" s="19"/>
      <c r="E27" s="19"/>
      <c r="F27" s="19"/>
      <c r="G27" s="13">
        <f>SUM(G23:G25)</f>
        <v>45200</v>
      </c>
      <c r="H27" s="13">
        <f t="shared" ref="H27:P27" si="4">SUM(H23:H26)</f>
        <v>42100</v>
      </c>
      <c r="I27" s="13">
        <f t="shared" si="4"/>
        <v>0</v>
      </c>
      <c r="J27" s="13">
        <f t="shared" si="4"/>
        <v>0</v>
      </c>
      <c r="K27" s="13">
        <f t="shared" si="4"/>
        <v>0</v>
      </c>
      <c r="L27" s="13">
        <f t="shared" si="4"/>
        <v>0</v>
      </c>
      <c r="M27" s="13">
        <f t="shared" si="4"/>
        <v>0</v>
      </c>
      <c r="N27" s="13">
        <f t="shared" si="4"/>
        <v>0</v>
      </c>
      <c r="O27" s="13">
        <f t="shared" si="4"/>
        <v>0</v>
      </c>
      <c r="P27" s="13">
        <f t="shared" si="4"/>
        <v>0</v>
      </c>
      <c r="Q27" s="11">
        <f t="shared" si="0"/>
        <v>87300</v>
      </c>
    </row>
    <row r="28" spans="1:17" ht="14.4" thickTop="1" thickBot="1" x14ac:dyDescent="0.25">
      <c r="A28" s="29" t="s">
        <v>10</v>
      </c>
      <c r="B28" s="29"/>
      <c r="C28" s="29"/>
      <c r="D28" s="29"/>
      <c r="E28" s="29"/>
      <c r="F28" s="29"/>
      <c r="G28" s="15">
        <f t="shared" ref="G28:P28" si="5">G22-G27</f>
        <v>335800</v>
      </c>
      <c r="H28" s="15">
        <f t="shared" si="5"/>
        <v>282900</v>
      </c>
      <c r="I28" s="15">
        <f t="shared" si="5"/>
        <v>0</v>
      </c>
      <c r="J28" s="15">
        <f t="shared" si="5"/>
        <v>0</v>
      </c>
      <c r="K28" s="15">
        <f t="shared" si="5"/>
        <v>0</v>
      </c>
      <c r="L28" s="15">
        <f t="shared" si="5"/>
        <v>0</v>
      </c>
      <c r="M28" s="15">
        <f t="shared" si="5"/>
        <v>0</v>
      </c>
      <c r="N28" s="15">
        <f t="shared" si="5"/>
        <v>0</v>
      </c>
      <c r="O28" s="15">
        <f t="shared" si="5"/>
        <v>0</v>
      </c>
      <c r="P28" s="15">
        <f t="shared" si="5"/>
        <v>0</v>
      </c>
      <c r="Q28" s="11">
        <f t="shared" si="0"/>
        <v>618700</v>
      </c>
    </row>
    <row r="29" spans="1:17" ht="13.8" thickTop="1" x14ac:dyDescent="0.2">
      <c r="A29" s="30" t="s">
        <v>6</v>
      </c>
      <c r="B29" s="17" t="s">
        <v>7</v>
      </c>
      <c r="C29" s="17"/>
      <c r="D29" s="17"/>
      <c r="E29" s="17"/>
      <c r="F29" s="17"/>
      <c r="G29" s="6">
        <v>5000</v>
      </c>
      <c r="H29" s="6">
        <v>4000</v>
      </c>
      <c r="I29" s="6"/>
      <c r="J29" s="6"/>
      <c r="K29" s="6"/>
      <c r="L29" s="6"/>
      <c r="M29" s="6"/>
      <c r="N29" s="6"/>
      <c r="O29" s="6"/>
      <c r="P29" s="6"/>
      <c r="Q29" s="11">
        <f t="shared" si="0"/>
        <v>9000</v>
      </c>
    </row>
    <row r="30" spans="1:17" x14ac:dyDescent="0.2">
      <c r="A30" s="20"/>
      <c r="B30" s="18" t="s">
        <v>8</v>
      </c>
      <c r="C30" s="18"/>
      <c r="D30" s="18"/>
      <c r="E30" s="18"/>
      <c r="F30" s="18"/>
      <c r="G30" s="7">
        <v>10000</v>
      </c>
      <c r="H30" s="7">
        <v>9000</v>
      </c>
      <c r="I30" s="7"/>
      <c r="J30" s="7"/>
      <c r="K30" s="7"/>
      <c r="L30" s="7"/>
      <c r="M30" s="7"/>
      <c r="N30" s="7"/>
      <c r="O30" s="7"/>
      <c r="P30" s="7"/>
      <c r="Q30" s="11">
        <f t="shared" si="0"/>
        <v>19000</v>
      </c>
    </row>
    <row r="31" spans="1:17" x14ac:dyDescent="0.2">
      <c r="A31" s="20"/>
      <c r="B31" s="18"/>
      <c r="C31" s="18"/>
      <c r="D31" s="18"/>
      <c r="E31" s="18"/>
      <c r="F31" s="18"/>
      <c r="G31" s="7"/>
      <c r="H31" s="7"/>
      <c r="I31" s="7"/>
      <c r="J31" s="7"/>
      <c r="K31" s="7"/>
      <c r="L31" s="7"/>
      <c r="M31" s="7"/>
      <c r="N31" s="7"/>
      <c r="O31" s="7"/>
      <c r="P31" s="7"/>
      <c r="Q31" s="11">
        <f t="shared" si="0"/>
        <v>0</v>
      </c>
    </row>
    <row r="32" spans="1:17" ht="13.8" thickBot="1" x14ac:dyDescent="0.25">
      <c r="A32" s="31"/>
      <c r="B32" s="19" t="s">
        <v>9</v>
      </c>
      <c r="C32" s="19"/>
      <c r="D32" s="19"/>
      <c r="E32" s="19"/>
      <c r="F32" s="19"/>
      <c r="G32" s="14">
        <f t="shared" ref="G32:P32" si="6">SUM(G29:G31)</f>
        <v>15000</v>
      </c>
      <c r="H32" s="14">
        <f t="shared" si="6"/>
        <v>13000</v>
      </c>
      <c r="I32" s="14">
        <f t="shared" si="6"/>
        <v>0</v>
      </c>
      <c r="J32" s="14">
        <f t="shared" si="6"/>
        <v>0</v>
      </c>
      <c r="K32" s="14">
        <f t="shared" si="6"/>
        <v>0</v>
      </c>
      <c r="L32" s="14">
        <f t="shared" si="6"/>
        <v>0</v>
      </c>
      <c r="M32" s="14">
        <f t="shared" si="6"/>
        <v>0</v>
      </c>
      <c r="N32" s="14">
        <f t="shared" si="6"/>
        <v>0</v>
      </c>
      <c r="O32" s="14">
        <f t="shared" si="6"/>
        <v>0</v>
      </c>
      <c r="P32" s="14">
        <f t="shared" si="6"/>
        <v>0</v>
      </c>
      <c r="Q32" s="11">
        <f t="shared" si="0"/>
        <v>28000</v>
      </c>
    </row>
    <row r="33" spans="1:17" ht="14.4" thickTop="1" thickBot="1" x14ac:dyDescent="0.25">
      <c r="A33" s="28" t="s">
        <v>22</v>
      </c>
      <c r="B33" s="28"/>
      <c r="C33" s="28"/>
      <c r="D33" s="28"/>
      <c r="E33" s="28"/>
      <c r="F33" s="28"/>
      <c r="G33" s="9">
        <v>0</v>
      </c>
      <c r="H33" s="9">
        <v>0</v>
      </c>
      <c r="I33" s="9">
        <v>0</v>
      </c>
      <c r="J33" s="9">
        <v>0</v>
      </c>
      <c r="K33" s="9">
        <v>0</v>
      </c>
      <c r="L33" s="9">
        <v>0</v>
      </c>
      <c r="M33" s="9">
        <v>0</v>
      </c>
      <c r="N33" s="9">
        <v>0</v>
      </c>
      <c r="O33" s="9">
        <v>0</v>
      </c>
      <c r="P33" s="9">
        <v>0</v>
      </c>
      <c r="Q33" s="11">
        <f t="shared" si="0"/>
        <v>0</v>
      </c>
    </row>
    <row r="34" spans="1:17" ht="14.4" thickTop="1" thickBot="1" x14ac:dyDescent="0.25">
      <c r="A34" s="29" t="s">
        <v>5</v>
      </c>
      <c r="B34" s="29"/>
      <c r="C34" s="29"/>
      <c r="D34" s="29"/>
      <c r="E34" s="29"/>
      <c r="F34" s="29"/>
      <c r="G34" s="16">
        <f>G22-G27-G32-G33</f>
        <v>320800</v>
      </c>
      <c r="H34" s="16">
        <f t="shared" ref="H34:P34" si="7">H28-H32-H33</f>
        <v>269900</v>
      </c>
      <c r="I34" s="16">
        <f t="shared" si="7"/>
        <v>0</v>
      </c>
      <c r="J34" s="16">
        <f t="shared" si="7"/>
        <v>0</v>
      </c>
      <c r="K34" s="16">
        <f t="shared" si="7"/>
        <v>0</v>
      </c>
      <c r="L34" s="16">
        <f t="shared" si="7"/>
        <v>0</v>
      </c>
      <c r="M34" s="16">
        <f t="shared" si="7"/>
        <v>0</v>
      </c>
      <c r="N34" s="16">
        <f t="shared" si="7"/>
        <v>0</v>
      </c>
      <c r="O34" s="16">
        <f t="shared" si="7"/>
        <v>0</v>
      </c>
      <c r="P34" s="16">
        <f t="shared" si="7"/>
        <v>0</v>
      </c>
      <c r="Q34" s="11">
        <f t="shared" si="0"/>
        <v>590700</v>
      </c>
    </row>
    <row r="35" spans="1:17" ht="13.8" thickTop="1" x14ac:dyDescent="0.2"/>
  </sheetData>
  <mergeCells count="36">
    <mergeCell ref="A1:N1"/>
    <mergeCell ref="N3:Q3"/>
    <mergeCell ref="A33:F33"/>
    <mergeCell ref="A34:F34"/>
    <mergeCell ref="A28:F28"/>
    <mergeCell ref="A29:A32"/>
    <mergeCell ref="B29:F29"/>
    <mergeCell ref="B30:F30"/>
    <mergeCell ref="B31:F31"/>
    <mergeCell ref="B32:F32"/>
    <mergeCell ref="A23:A27"/>
    <mergeCell ref="B23:F23"/>
    <mergeCell ref="B24:F24"/>
    <mergeCell ref="B25:F25"/>
    <mergeCell ref="B26:F26"/>
    <mergeCell ref="B27:F27"/>
    <mergeCell ref="A18:F18"/>
    <mergeCell ref="A19:F19"/>
    <mergeCell ref="A20:F20"/>
    <mergeCell ref="A21:F21"/>
    <mergeCell ref="A22:F22"/>
    <mergeCell ref="A12:A17"/>
    <mergeCell ref="B12:F12"/>
    <mergeCell ref="B13:F13"/>
    <mergeCell ref="B14:F14"/>
    <mergeCell ref="B15:F15"/>
    <mergeCell ref="B16:F16"/>
    <mergeCell ref="B17:F17"/>
    <mergeCell ref="A10:F10"/>
    <mergeCell ref="A11:F11"/>
    <mergeCell ref="A4:F4"/>
    <mergeCell ref="A5:F5"/>
    <mergeCell ref="A6:F6"/>
    <mergeCell ref="A7:F7"/>
    <mergeCell ref="A8:F8"/>
    <mergeCell ref="A9:F9"/>
  </mergeCells>
  <phoneticPr fontId="1"/>
  <printOptions horizontalCentered="1"/>
  <pageMargins left="0" right="0" top="0.74803149606299213" bottom="0.35433070866141736" header="0.31496062992125984" footer="0.31496062992125984"/>
  <pageSetup paperSize="9" orientation="landscape" horizontalDpi="4294967293" r:id="rId1"/>
  <ignoredErrors>
    <ignoredError sqref="Q10" unlockedFormula="1"/>
  </ignoredError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2025-07-18T03:14:22Z</cp:lastPrinted>
  <dcterms:created xsi:type="dcterms:W3CDTF">2023-09-01T07:12:43Z</dcterms:created>
  <dcterms:modified xsi:type="dcterms:W3CDTF">2025-07-28T00:45:19Z</dcterms:modified>
</cp:coreProperties>
</file>