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filterPrivacy="1" defaultThemeVersion="124226"/>
  <xr:revisionPtr revIDLastSave="0" documentId="13_ncr:1_{9E2D80FD-B8BF-C643-BC3F-601D2E8C8B74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シミュレーション" sheetId="1" r:id="rId1"/>
    <sheet name="注意点・補足事項" sheetId="2" r:id="rId2"/>
  </sheets>
  <definedNames>
    <definedName name="_xlnm.Print_Area" localSheetId="0">シミュレーション!$A$1:$E$23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9" i="1" s="1"/>
  <c r="C18" i="1" l="1"/>
  <c r="C20" i="1" s="1"/>
</calcChain>
</file>

<file path=xl/sharedStrings.xml><?xml version="1.0" encoding="utf-8"?>
<sst xmlns="http://schemas.openxmlformats.org/spreadsheetml/2006/main" count="22" uniqueCount="19">
  <si>
    <t>【入力項目】</t>
  </si>
  <si>
    <t>かかった医療費</t>
  </si>
  <si>
    <t>受け取った保険金</t>
  </si>
  <si>
    <t>所得金額（課税所得）</t>
  </si>
  <si>
    <t>【出力項目】</t>
  </si>
  <si>
    <t>医療費控除対象額</t>
  </si>
  <si>
    <t>かかった医療費 - 保険金 - 10万円</t>
  </si>
  <si>
    <t>所得税の還付額</t>
  </si>
  <si>
    <t>医療費控除対象額 × 所得税率（段階課税）</t>
  </si>
  <si>
    <t>住民税の減税額</t>
  </si>
  <si>
    <t>医療費控除対象額 × 10%</t>
  </si>
  <si>
    <t>還付金・減税額の総計</t>
  </si>
  <si>
    <t>所得税還付額 + 住民税減税額</t>
  </si>
  <si>
    <t xml:space="preserve"> </t>
    <phoneticPr fontId="2"/>
  </si>
  <si>
    <t>項  目</t>
    <phoneticPr fontId="2"/>
  </si>
  <si>
    <t>金  額（円）</t>
    <phoneticPr fontId="2"/>
  </si>
  <si>
    <t>備  考</t>
    <phoneticPr fontId="2"/>
  </si>
  <si>
    <r>
      <rPr>
        <b/>
        <sz val="12"/>
        <color theme="1"/>
        <rFont val="HG丸ｺﾞｼｯｸM-PRO"/>
        <family val="3"/>
        <charset val="128"/>
      </rPr>
      <t>1. 医療費控除の適用条件に注意</t>
    </r>
    <r>
      <rPr>
        <sz val="12"/>
        <color theme="1"/>
        <rFont val="HG丸ｺﾞｼｯｸM-PRO"/>
        <family val="3"/>
        <charset val="128"/>
      </rPr>
      <t xml:space="preserve">
本シミュレーションは「10万円控除ルール」を前提としていますが、所得金額が200万円未満の場合は「所得金額の5％」が控除の基準になります。 
現在は一律「10万円」で計算しているため、所得200万円未満の方には正確な控除額が出ない可能性があります。
</t>
    </r>
    <r>
      <rPr>
        <b/>
        <sz val="12"/>
        <color theme="1"/>
        <rFont val="HG丸ｺﾞｼｯｸM-PRO"/>
        <family val="3"/>
        <charset val="128"/>
      </rPr>
      <t>2. 対象となる医療費の範囲に注意</t>
    </r>
    <r>
      <rPr>
        <sz val="12"/>
        <color theme="1"/>
        <rFont val="HG丸ｺﾞｼｯｸM-PRO"/>
        <family val="3"/>
        <charset val="128"/>
      </rPr>
      <t xml:space="preserve">
通常の通院・入院費用以外にも、市販薬や歯科治療、通院に必要な交通費なども含められる場合があります。
一方で、美容整形や予防接種などは対象外です。
</t>
    </r>
    <r>
      <rPr>
        <b/>
        <sz val="12"/>
        <color theme="1"/>
        <rFont val="HG丸ｺﾞｼｯｸM-PRO"/>
        <family val="3"/>
        <charset val="128"/>
      </rPr>
      <t>3. 保険金の扱いに注意</t>
    </r>
    <r>
      <rPr>
        <sz val="12"/>
        <color theme="1"/>
        <rFont val="HG丸ｺﾞｼｯｸM-PRO"/>
        <family val="3"/>
        <charset val="128"/>
      </rPr>
      <t xml:space="preserve">
医療費のうち、保険金で補填された部分は控除の対象になりません。 
このシミュレーションでは、受け取った保険金を差し引く形で計算しています。
</t>
    </r>
    <r>
      <rPr>
        <b/>
        <sz val="12"/>
        <color theme="1"/>
        <rFont val="HG丸ｺﾞｼｯｸM-PRO"/>
        <family val="3"/>
        <charset val="128"/>
      </rPr>
      <t>4. 住民税減額は翌年度反映</t>
    </r>
    <r>
      <rPr>
        <sz val="12"/>
        <color theme="1"/>
        <rFont val="HG丸ｺﾞｼｯｸM-PRO"/>
        <family val="3"/>
        <charset val="128"/>
      </rPr>
      <t xml:space="preserve">
所得税は確定申告後すぐに還付されますが、住民税の減税は翌年度の住民税額に反映されるため、タイムラグがあります。
</t>
    </r>
    <r>
      <rPr>
        <b/>
        <sz val="12"/>
        <color theme="1"/>
        <rFont val="HG丸ｺﾞｼｯｸM-PRO"/>
        <family val="3"/>
        <charset val="128"/>
      </rPr>
      <t>5. 実際の還付額・減税額は端数処理あり</t>
    </r>
    <r>
      <rPr>
        <sz val="12"/>
        <color theme="1"/>
        <rFont val="HG丸ｺﾞｼｯｸM-PRO"/>
        <family val="3"/>
        <charset val="128"/>
      </rPr>
      <t xml:space="preserve">
このシートは概算として小数点も含めて表示しますが、実務では百円未満切り捨てなどの端数処理があるため、実額と若干異なる場合があります。</t>
    </r>
    <phoneticPr fontId="2"/>
  </si>
  <si>
    <t xml:space="preserve"> 医療費控除・住民税減額
シミュレーションシート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</si>
</sst>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2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DEE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/>
    <xf numFmtId="0" fontId="4" fillId="0" borderId="1" xfId="0" applyFont="1" applyBorder="1"/>
    <xf numFmtId="3" fontId="4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3"/>
  <sheetViews>
    <sheetView showGridLines="0" tabSelected="1" zoomScaleNormal="100" zoomScaleSheetLayoutView="100" workbookViewId="0"/>
  </sheetViews>
  <sheetFormatPr baseColWidth="10" defaultColWidth="8.83203125" defaultRowHeight="14"/>
  <cols>
    <col min="1" max="1" width="5.5" customWidth="1"/>
    <col min="2" max="2" width="25.83203125" customWidth="1"/>
    <col min="3" max="3" width="20.83203125" customWidth="1"/>
    <col min="4" max="4" width="45.83203125" customWidth="1"/>
    <col min="5" max="5" width="3.83203125" customWidth="1"/>
  </cols>
  <sheetData>
    <row r="1" spans="2:5">
      <c r="B1" s="8" t="s">
        <v>18</v>
      </c>
      <c r="C1" s="9"/>
      <c r="D1" s="9"/>
    </row>
    <row r="2" spans="2:5">
      <c r="B2" s="9"/>
      <c r="C2" s="9"/>
      <c r="D2" s="9"/>
    </row>
    <row r="3" spans="2:5">
      <c r="B3" s="9"/>
      <c r="C3" s="9"/>
      <c r="D3" s="9"/>
    </row>
    <row r="4" spans="2:5">
      <c r="B4" s="9"/>
      <c r="C4" s="9"/>
      <c r="D4" s="9"/>
    </row>
    <row r="5" spans="2:5">
      <c r="B5" s="9"/>
      <c r="C5" s="9"/>
      <c r="D5" s="9"/>
    </row>
    <row r="6" spans="2:5">
      <c r="B6" s="9"/>
      <c r="C6" s="9"/>
      <c r="D6" s="9"/>
    </row>
    <row r="7" spans="2:5" ht="17">
      <c r="B7" s="9"/>
      <c r="C7" s="9"/>
      <c r="D7" s="9"/>
      <c r="E7" s="6"/>
    </row>
    <row r="8" spans="2:5">
      <c r="B8" s="9"/>
      <c r="C8" s="9"/>
      <c r="D8" s="9"/>
    </row>
    <row r="9" spans="2:5">
      <c r="B9" s="4" t="s">
        <v>0</v>
      </c>
      <c r="C9" s="1"/>
      <c r="D9" s="1"/>
    </row>
    <row r="10" spans="2:5">
      <c r="B10" s="5" t="s">
        <v>14</v>
      </c>
      <c r="C10" s="5" t="s">
        <v>15</v>
      </c>
      <c r="D10" s="1"/>
    </row>
    <row r="11" spans="2:5">
      <c r="B11" s="2" t="s">
        <v>1</v>
      </c>
      <c r="C11" s="3">
        <v>300000</v>
      </c>
      <c r="D11" s="1"/>
    </row>
    <row r="12" spans="2:5">
      <c r="B12" s="2" t="s">
        <v>2</v>
      </c>
      <c r="C12" s="3">
        <v>50000</v>
      </c>
      <c r="D12" s="1"/>
    </row>
    <row r="13" spans="2:5">
      <c r="B13" s="2" t="s">
        <v>3</v>
      </c>
      <c r="C13" s="3">
        <v>4000000</v>
      </c>
      <c r="D13" s="1"/>
    </row>
    <row r="14" spans="2:5">
      <c r="B14" s="1"/>
      <c r="C14" s="1"/>
      <c r="D14" s="1"/>
    </row>
    <row r="15" spans="2:5">
      <c r="B15" s="4" t="s">
        <v>4</v>
      </c>
      <c r="C15" s="1"/>
      <c r="D15" s="1"/>
    </row>
    <row r="16" spans="2:5">
      <c r="B16" s="4" t="s">
        <v>14</v>
      </c>
      <c r="C16" s="4" t="s">
        <v>15</v>
      </c>
      <c r="D16" s="4" t="s">
        <v>16</v>
      </c>
    </row>
    <row r="17" spans="2:4">
      <c r="B17" s="2" t="s">
        <v>5</v>
      </c>
      <c r="C17" s="3">
        <f>MAX(C11-C12-100000,0)</f>
        <v>150000</v>
      </c>
      <c r="D17" s="2" t="s">
        <v>6</v>
      </c>
    </row>
    <row r="18" spans="2:4">
      <c r="B18" s="2" t="s">
        <v>7</v>
      </c>
      <c r="C18" s="3">
        <f>IF(C13&lt;=1950000,C17*0.05,IF(C13&lt;=3300000,C17*0.1,IF(C13&lt;=6950000,C17*0.2,IF(C13&lt;=9000000,C17*0.23,IF(C13&lt;=18000000,C17*0.33,C17*0.4)))))</f>
        <v>30000</v>
      </c>
      <c r="D18" s="2" t="s">
        <v>8</v>
      </c>
    </row>
    <row r="19" spans="2:4">
      <c r="B19" s="2" t="s">
        <v>9</v>
      </c>
      <c r="C19" s="3">
        <f>C17*0.1</f>
        <v>15000</v>
      </c>
      <c r="D19" s="2" t="s">
        <v>10</v>
      </c>
    </row>
    <row r="20" spans="2:4">
      <c r="B20" s="2" t="s">
        <v>11</v>
      </c>
      <c r="C20" s="3">
        <f>C18+C19</f>
        <v>45000</v>
      </c>
      <c r="D20" s="2" t="s">
        <v>12</v>
      </c>
    </row>
    <row r="22" spans="2:4">
      <c r="B22" s="7" t="s">
        <v>13</v>
      </c>
      <c r="C22" s="7"/>
      <c r="D22" s="7"/>
    </row>
    <row r="23" spans="2:4">
      <c r="B23" s="7" t="s">
        <v>13</v>
      </c>
      <c r="C23" s="7"/>
      <c r="D23" s="7"/>
    </row>
  </sheetData>
  <mergeCells count="3">
    <mergeCell ref="B22:D22"/>
    <mergeCell ref="B23:D23"/>
    <mergeCell ref="B1:D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0293-8037-4B7D-892E-36B5D821AC2A}">
  <dimension ref="B2:M28"/>
  <sheetViews>
    <sheetView showGridLines="0" zoomScale="90" zoomScaleNormal="90" zoomScaleSheetLayoutView="90" workbookViewId="0"/>
  </sheetViews>
  <sheetFormatPr baseColWidth="10" defaultColWidth="8.83203125" defaultRowHeight="14"/>
  <sheetData>
    <row r="2" spans="2:13">
      <c r="B2" s="10" t="s">
        <v>17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2:1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2:13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2:13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2:13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2:13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2:13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2:13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2:13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2:13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2:1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2:13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2:13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2:13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2:13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2:1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3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2:1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2:1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1">
    <mergeCell ref="B2:M2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シミュレーション</vt:lpstr>
      <vt:lpstr>注意点・補足事項</vt:lpstr>
      <vt:lpstr>シミュレーション!Print_Area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2025-04-17T07:57:24Z</cp:lastPrinted>
  <dcterms:created xsi:type="dcterms:W3CDTF">2025-03-30T18:39:37Z</dcterms:created>
  <dcterms:modified xsi:type="dcterms:W3CDTF">2025-04-22T05:26:48Z</dcterms:modified>
</cp:coreProperties>
</file>