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4年11月\03_初稿\"/>
    </mc:Choice>
  </mc:AlternateContent>
  <xr:revisionPtr revIDLastSave="0" documentId="13_ncr:1_{059CCBEA-B4EC-4F5D-92C1-EB8832DB6CD1}" xr6:coauthVersionLast="47" xr6:coauthVersionMax="47" xr10:uidLastSave="{00000000-0000-0000-0000-000000000000}"/>
  <bookViews>
    <workbookView xWindow="60" yWindow="-15525" windowWidth="21045" windowHeight="14745" xr2:uid="{95F45E9D-3238-42FB-931E-F52F369E75F3}"/>
  </bookViews>
  <sheets>
    <sheet name="Sheet1" sheetId="1" r:id="rId1"/>
  </sheets>
  <definedNames>
    <definedName name="_xlnm.Print_Area" localSheetId="0">Sheet1!$A$1:$S$35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N32" i="1"/>
  <c r="O32" i="1"/>
  <c r="P32" i="1"/>
  <c r="Q32" i="1"/>
  <c r="R32" i="1"/>
  <c r="N27" i="1"/>
  <c r="O27" i="1"/>
  <c r="P27" i="1"/>
  <c r="Q27" i="1"/>
  <c r="R27" i="1"/>
  <c r="N19" i="1"/>
  <c r="O19" i="1"/>
  <c r="P19" i="1"/>
  <c r="Q19" i="1"/>
  <c r="R19" i="1"/>
  <c r="N18" i="1"/>
  <c r="N22" i="1" s="1"/>
  <c r="O18" i="1"/>
  <c r="O22" i="1" s="1"/>
  <c r="P18" i="1"/>
  <c r="P22" i="1" s="1"/>
  <c r="Q18" i="1"/>
  <c r="Q22" i="1" s="1"/>
  <c r="R18" i="1"/>
  <c r="R22" i="1" s="1"/>
  <c r="M32" i="1"/>
  <c r="M27" i="1"/>
  <c r="M19" i="1"/>
  <c r="M18" i="1"/>
  <c r="M22" i="1" s="1"/>
  <c r="L32" i="1"/>
  <c r="L27" i="1"/>
  <c r="L19" i="1"/>
  <c r="L18" i="1"/>
  <c r="L22" i="1" s="1"/>
  <c r="K32" i="1"/>
  <c r="K27" i="1"/>
  <c r="K19" i="1"/>
  <c r="K18" i="1"/>
  <c r="K22" i="1" s="1"/>
  <c r="J27" i="1"/>
  <c r="J19" i="1"/>
  <c r="J18" i="1"/>
  <c r="J22" i="1" s="1"/>
  <c r="I32" i="1"/>
  <c r="I27" i="1"/>
  <c r="I19" i="1"/>
  <c r="I18" i="1"/>
  <c r="I22" i="1" s="1"/>
  <c r="H32" i="1"/>
  <c r="H27" i="1"/>
  <c r="H19" i="1"/>
  <c r="H18" i="1"/>
  <c r="H22" i="1" s="1"/>
  <c r="R28" i="1" l="1"/>
  <c r="R34" i="1" s="1"/>
  <c r="Q28" i="1"/>
  <c r="Q34" i="1" s="1"/>
  <c r="P28" i="1"/>
  <c r="P34" i="1" s="1"/>
  <c r="O28" i="1"/>
  <c r="O34" i="1" s="1"/>
  <c r="N28" i="1"/>
  <c r="N34" i="1" s="1"/>
  <c r="M28" i="1"/>
  <c r="M34" i="1" s="1"/>
  <c r="L28" i="1"/>
  <c r="L34" i="1" s="1"/>
  <c r="K28" i="1"/>
  <c r="K34" i="1" s="1"/>
  <c r="J28" i="1"/>
  <c r="J34" i="1" s="1"/>
  <c r="I28" i="1"/>
  <c r="I34" i="1" s="1"/>
  <c r="H28" i="1"/>
  <c r="H34" i="1" s="1"/>
  <c r="G19" i="1"/>
  <c r="G32" i="1"/>
  <c r="G27" i="1"/>
  <c r="G18" i="1"/>
  <c r="G22" i="1" s="1"/>
  <c r="G28" i="1" l="1"/>
  <c r="G34" i="1"/>
</calcChain>
</file>

<file path=xl/sharedStrings.xml><?xml version="1.0" encoding="utf-8"?>
<sst xmlns="http://schemas.openxmlformats.org/spreadsheetml/2006/main" count="45" uniqueCount="43">
  <si>
    <t>賃金計算期間</t>
    <rPh sb="0" eb="2">
      <t>チンギン</t>
    </rPh>
    <rPh sb="2" eb="4">
      <t>ケイサン</t>
    </rPh>
    <rPh sb="4" eb="6">
      <t>キカン</t>
    </rPh>
    <phoneticPr fontId="1"/>
  </si>
  <si>
    <t>労働日数</t>
    <rPh sb="0" eb="2">
      <t>ロウドウ</t>
    </rPh>
    <rPh sb="2" eb="4">
      <t>ニッスウ</t>
    </rPh>
    <phoneticPr fontId="1"/>
  </si>
  <si>
    <t>労働時間数</t>
    <rPh sb="0" eb="2">
      <t>ロウドウ</t>
    </rPh>
    <rPh sb="2" eb="5">
      <t>ジカンスウ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</si>
  <si>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</si>
  <si>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深夜労働時間数</t>
    <rPh sb="0" eb="2">
      <t>シンヤ</t>
    </rPh>
    <rPh sb="2" eb="4">
      <t>ロウドウ</t>
    </rPh>
    <rPh sb="4" eb="7">
      <t>ジカンスウ</t>
    </rPh>
    <phoneticPr fontId="1"/>
  </si>
  <si>
    <t>基本賃金</t>
    <rPh sb="0" eb="2">
      <t>キホン</t>
    </rPh>
    <rPh sb="2" eb="4">
      <t>チンギン</t>
    </rPh>
    <phoneticPr fontId="1"/>
  </si>
  <si>
    <t>差引支払額</t>
    <rPh sb="0" eb="2">
      <t>サシヒキ</t>
    </rPh>
    <rPh sb="2" eb="4">
      <t>シハライ</t>
    </rPh>
    <rPh sb="4" eb="5">
      <t>ガク</t>
    </rPh>
    <phoneticPr fontId="1"/>
  </si>
  <si>
    <t>控除金</t>
    <rPh sb="0" eb="2">
      <t>コウジョ</t>
    </rPh>
    <rPh sb="2" eb="3">
      <t>キン</t>
    </rPh>
    <phoneticPr fontId="1"/>
  </si>
  <si>
    <t>所  得  税</t>
    <rPh sb="0" eb="1">
      <t>トコロ</t>
    </rPh>
    <rPh sb="3" eb="4">
      <t>エ</t>
    </rPh>
    <rPh sb="6" eb="7">
      <t>ゼイ</t>
    </rPh>
    <phoneticPr fontId="1"/>
  </si>
  <si>
    <t>市町村民税</t>
    <rPh sb="0" eb="3">
      <t>シチョウソン</t>
    </rPh>
    <rPh sb="3" eb="4">
      <t>ミン</t>
    </rPh>
    <rPh sb="4" eb="5">
      <t>ゼイ</t>
    </rPh>
    <phoneticPr fontId="1"/>
  </si>
  <si>
    <t>小　　　計</t>
    <rPh sb="0" eb="1">
      <t>ショウ</t>
    </rPh>
    <rPh sb="4" eb="5">
      <t>ケイ</t>
    </rPh>
    <phoneticPr fontId="1"/>
  </si>
  <si>
    <t>差　引　残</t>
    <rPh sb="0" eb="1">
      <t>サ</t>
    </rPh>
    <rPh sb="2" eb="3">
      <t>イン</t>
    </rPh>
    <rPh sb="4" eb="5">
      <t>ザン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</si>
  <si>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</si>
  <si>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1"/>
  </si>
  <si>
    <t>雇 用 保 険</t>
    <rPh sb="0" eb="1">
      <t>ヤトイ</t>
    </rPh>
    <rPh sb="2" eb="3">
      <t>ヨウ</t>
    </rPh>
    <rPh sb="4" eb="5">
      <t>タモツ</t>
    </rPh>
    <rPh sb="6" eb="7">
      <t>ケン</t>
    </rPh>
    <phoneticPr fontId="1"/>
  </si>
  <si>
    <t>合　　　計</t>
    <rPh sb="0" eb="1">
      <t>ア</t>
    </rPh>
    <rPh sb="4" eb="5">
      <t>ケイ</t>
    </rPh>
    <phoneticPr fontId="1"/>
  </si>
  <si>
    <t>賞　　　与</t>
    <rPh sb="0" eb="1">
      <t>ショウ</t>
    </rPh>
    <rPh sb="4" eb="5">
      <t>ヨ</t>
    </rPh>
    <phoneticPr fontId="1"/>
  </si>
  <si>
    <t>臨時の給与</t>
    <rPh sb="0" eb="2">
      <t>リンジ</t>
    </rPh>
    <rPh sb="3" eb="5">
      <t>キュウヨ</t>
    </rPh>
    <phoneticPr fontId="1"/>
  </si>
  <si>
    <t>非課税分賃金額</t>
    <rPh sb="0" eb="3">
      <t>ヒカゼイ</t>
    </rPh>
    <rPh sb="3" eb="4">
      <t>ブン</t>
    </rPh>
    <rPh sb="4" eb="6">
      <t>チンギン</t>
    </rPh>
    <rPh sb="6" eb="7">
      <t>ガク</t>
    </rPh>
    <phoneticPr fontId="1"/>
  </si>
  <si>
    <t>手　　当</t>
    <rPh sb="0" eb="1">
      <t>テ</t>
    </rPh>
    <rPh sb="3" eb="4">
      <t>トウ</t>
    </rPh>
    <phoneticPr fontId="1"/>
  </si>
  <si>
    <t>通勤手当</t>
    <rPh sb="0" eb="2">
      <t>ツウキン</t>
    </rPh>
    <rPh sb="2" eb="4">
      <t>テアテ</t>
    </rPh>
    <phoneticPr fontId="1"/>
  </si>
  <si>
    <t>出張手当</t>
    <rPh sb="0" eb="2">
      <t>シュッチョウ</t>
    </rPh>
    <rPh sb="2" eb="4">
      <t>テアテ</t>
    </rPh>
    <phoneticPr fontId="1"/>
  </si>
  <si>
    <t>宿直手当</t>
    <rPh sb="0" eb="2">
      <t>シュクチョク</t>
    </rPh>
    <rPh sb="2" eb="4">
      <t>テアテ</t>
    </rPh>
    <phoneticPr fontId="1"/>
  </si>
  <si>
    <t>現 物 給 与</t>
    <rPh sb="0" eb="1">
      <t>ゲン</t>
    </rPh>
    <rPh sb="2" eb="3">
      <t>モノ</t>
    </rPh>
    <rPh sb="4" eb="5">
      <t>キュウ</t>
    </rPh>
    <rPh sb="6" eb="7">
      <t>ヨ</t>
    </rPh>
    <phoneticPr fontId="1"/>
  </si>
  <si>
    <t>1月</t>
    <rPh sb="1" eb="2">
      <t>ガツ</t>
    </rPh>
    <phoneticPr fontId="1"/>
  </si>
  <si>
    <t>時間外割増賃金</t>
    <rPh sb="0" eb="3">
      <t>ジカンガイ</t>
    </rPh>
    <rPh sb="3" eb="5">
      <t>ワリマシ</t>
    </rPh>
    <rPh sb="5" eb="7">
      <t>チンギン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</si>
  <si>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</si>
  <si>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</si>
  <si>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</si>
  <si>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</si>
  <si>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</si>
  <si>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</si>
  <si>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</si>
  <si>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</si>
  <si>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</si>
  <si>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</si>
  <si>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</si>
  <si>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役職手当</t>
    <rPh sb="4" eb="6">
      <t>ヤクショク</t>
    </rPh>
    <rPh sb="6" eb="8">
      <t>テアテ</t>
    </rPh>
    <phoneticPr fontId="1"/>
  </si>
  <si>
    <t>資格手当</t>
    <rPh sb="0" eb="2">
      <t>シカク</t>
    </rPh>
    <rPh sb="2" eb="4">
      <t>テアテ</t>
    </rPh>
    <phoneticPr fontId="1"/>
  </si>
  <si>
    <t>家族手当</t>
    <rPh sb="0" eb="2">
      <t>カゾク</t>
    </rPh>
    <rPh sb="2" eb="4">
      <t>テアテ</t>
    </rPh>
    <phoneticPr fontId="1"/>
  </si>
  <si>
    <t>時間外残業時間数</t>
    <rPh sb="0" eb="3">
      <t>ジカンガイ</t>
    </rPh>
    <rPh sb="3" eb="5">
      <t>ザンギョウ</t>
    </rPh>
    <rPh sb="5" eb="7">
      <t>ジカン</t>
    </rPh>
    <rPh sb="7" eb="8">
      <t>スウ</t>
    </rPh>
    <phoneticPr fontId="1"/>
  </si>
  <si>
    <t>氏名：山田 太郎　　　　所属：営業部　　　性別：男</t>
    <rPh sb="0" eb="2">
      <t>シメイ</t>
    </rPh>
    <rPh sb="3" eb="5">
      <t>ヤマダ</t>
    </rPh>
    <rPh sb="6" eb="8">
      <t>タロウ</t>
    </rPh>
    <rPh sb="12" eb="14">
      <t>ショゾク</t>
    </rPh>
    <rPh sb="15" eb="17">
      <t>エイギョウ</t>
    </rPh>
    <rPh sb="17" eb="18">
      <t>ブ</t>
    </rPh>
    <rPh sb="21" eb="23">
      <t>セイベツ</t>
    </rPh>
    <rPh sb="24" eb="25">
      <t>オトコ</t>
    </rPh>
    <phoneticPr fontId="1"/>
  </si>
  <si>
    <r>
      <rPr>
        <b/>
        <sz val="16"/>
        <color theme="1"/>
        <rFont val="HG丸ｺﾞｼｯｸM-PRO"/>
        <family val="3"/>
        <charset val="128"/>
      </rPr>
      <t>　　　　　　　　　　　　　　　賃　金　台　帳　</t>
    </r>
    <r>
      <rPr>
        <sz val="10"/>
        <color theme="1"/>
        <rFont val="HG丸ｺﾞｼｯｸM-PRO"/>
        <family val="3"/>
        <charset val="128"/>
      </rPr>
      <t>（常時使用労働者用）　　　　　　</t>
    </r>
    <r>
      <rPr>
        <b/>
        <sz val="16"/>
        <color theme="1"/>
        <rFont val="HG丸ｺﾞｼｯｸM-PRO"/>
        <family val="3"/>
        <charset val="128"/>
      </rPr>
      <t>　　　　　</t>
    </r>
    <rPh sb="16" eb="17">
      <t>チン</t>
    </rPh>
    <rPh sb="18" eb="19">
      <t>キン</t>
    </rPh>
    <rPh sb="20" eb="21">
      <t>ダイ</t>
    </rPh>
    <rPh sb="22" eb="23">
      <t>チョウ</t>
    </rPh>
    <rPh sb="25" eb="27">
      <t>ジョウジ</t>
    </rPh>
    <rPh sb="27" eb="29">
      <t>シヨウ</t>
    </rPh>
    <rPh sb="31" eb="3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</si>
</sst>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5" fontId="6" fillId="0" borderId="3" xfId="0" applyNumberFormat="1" applyFont="1" applyBorder="1" applyAlignment="1" applyProtection="1">
      <alignment horizontal="right" vertical="center"/>
      <protection locked="0"/>
    </xf>
    <xf numFmtId="5" fontId="6" fillId="0" borderId="1" xfId="0" applyNumberFormat="1" applyFont="1" applyBorder="1" applyAlignment="1" applyProtection="1">
      <alignment horizontal="right" vertical="center"/>
      <protection locked="0"/>
    </xf>
    <xf numFmtId="5" fontId="5" fillId="0" borderId="1" xfId="0" applyNumberFormat="1" applyFont="1" applyBorder="1" applyAlignment="1">
      <alignment horizontal="right" vertical="center"/>
    </xf>
    <xf numFmtId="5" fontId="5" fillId="0" borderId="2" xfId="0" applyNumberFormat="1" applyFont="1" applyBorder="1" applyAlignment="1">
      <alignment horizontal="right" vertical="center"/>
    </xf>
    <xf numFmtId="5" fontId="5" fillId="0" borderId="5" xfId="0" applyNumberFormat="1" applyFont="1" applyBorder="1" applyAlignment="1">
      <alignment horizontal="right" vertical="center"/>
    </xf>
    <xf numFmtId="5" fontId="5" fillId="0" borderId="4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B584-24AB-4659-BC0E-EEAFD4F41BC1}">
  <dimension ref="A1:R35"/>
  <sheetViews>
    <sheetView showGridLines="0" tabSelected="1" zoomScale="85" zoomScaleNormal="85" workbookViewId="0">
      <selection sqref="A1:M1"/>
    </sheetView>
  </sheetViews>
  <sheetFormatPr defaultColWidth="2.375" defaultRowHeight="13" x14ac:dyDescent="0.2"/>
  <cols>
    <col min="1" max="1" width="2.25" customWidth="1"/>
    <col min="2" max="4" width="2.625" customWidth="1"/>
    <col min="5" max="5" width="0.9375" customWidth="1"/>
    <col min="6" max="6" width="6.25E-2" customWidth="1"/>
    <col min="7" max="13" width="6.75" customWidth="1"/>
    <col min="14" max="18" width="6.8125" customWidth="1"/>
  </cols>
  <sheetData>
    <row r="1" spans="1:18" ht="20.25" customHeight="1" x14ac:dyDescent="0.2">
      <c r="A1" s="13" t="s">
        <v>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8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20.2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2" t="s">
        <v>41</v>
      </c>
      <c r="O3" s="12"/>
      <c r="P3" s="12"/>
      <c r="Q3" s="12"/>
      <c r="R3" s="12"/>
    </row>
    <row r="4" spans="1:18" ht="18" customHeight="1" x14ac:dyDescent="0.2">
      <c r="A4" s="21" t="s">
        <v>0</v>
      </c>
      <c r="B4" s="21"/>
      <c r="C4" s="21"/>
      <c r="D4" s="21"/>
      <c r="E4" s="21"/>
      <c r="F4" s="21"/>
      <c r="G4" s="3" t="s">
        <v>24</v>
      </c>
      <c r="H4" s="3" t="s">
        <v>26</v>
      </c>
      <c r="I4" s="3" t="s">
        <v>27</v>
      </c>
      <c r="J4" s="3" t="s">
        <v>28</v>
      </c>
      <c r="K4" s="3" t="s">
        <v>29</v>
      </c>
      <c r="L4" s="3" t="s">
        <v>30</v>
      </c>
      <c r="M4" s="3" t="s">
        <v>31</v>
      </c>
      <c r="N4" s="3" t="s">
        <v>32</v>
      </c>
      <c r="O4" s="3" t="s">
        <v>33</v>
      </c>
      <c r="P4" s="3" t="s">
        <v>34</v>
      </c>
      <c r="Q4" s="3" t="s">
        <v>35</v>
      </c>
      <c r="R4" s="3" t="s">
        <v>36</v>
      </c>
    </row>
    <row r="5" spans="1:18" x14ac:dyDescent="0.2">
      <c r="A5" s="21" t="s">
        <v>1</v>
      </c>
      <c r="B5" s="21"/>
      <c r="C5" s="21"/>
      <c r="D5" s="21"/>
      <c r="E5" s="21"/>
      <c r="F5" s="21"/>
      <c r="G5" s="4">
        <v>21</v>
      </c>
      <c r="H5" s="4">
        <v>20</v>
      </c>
      <c r="I5" s="4">
        <v>23</v>
      </c>
      <c r="J5" s="4">
        <v>21</v>
      </c>
      <c r="K5" s="4">
        <v>20</v>
      </c>
      <c r="L5" s="4">
        <v>22</v>
      </c>
      <c r="M5" s="4">
        <v>21</v>
      </c>
      <c r="N5" s="4">
        <v>22</v>
      </c>
      <c r="O5" s="4">
        <v>20</v>
      </c>
      <c r="P5" s="4">
        <v>21</v>
      </c>
      <c r="Q5" s="4">
        <v>22</v>
      </c>
      <c r="R5" s="4">
        <v>20</v>
      </c>
    </row>
    <row r="6" spans="1:18" x14ac:dyDescent="0.2">
      <c r="A6" s="21" t="s">
        <v>2</v>
      </c>
      <c r="B6" s="21"/>
      <c r="C6" s="21"/>
      <c r="D6" s="21"/>
      <c r="E6" s="21"/>
      <c r="F6" s="21"/>
      <c r="G6" s="4">
        <v>168</v>
      </c>
      <c r="H6" s="4">
        <v>160</v>
      </c>
      <c r="I6" s="4">
        <v>184</v>
      </c>
      <c r="J6" s="4">
        <v>168</v>
      </c>
      <c r="K6" s="4">
        <v>160</v>
      </c>
      <c r="L6" s="4">
        <v>176</v>
      </c>
      <c r="M6" s="4">
        <v>168</v>
      </c>
      <c r="N6" s="4">
        <v>176</v>
      </c>
      <c r="O6" s="4">
        <v>160</v>
      </c>
      <c r="P6" s="4">
        <v>168</v>
      </c>
      <c r="Q6" s="4">
        <v>176</v>
      </c>
      <c r="R6" s="4">
        <v>160</v>
      </c>
    </row>
    <row r="7" spans="1:18" x14ac:dyDescent="0.2">
      <c r="A7" s="21" t="s">
        <v>3</v>
      </c>
      <c r="B7" s="21"/>
      <c r="C7" s="21"/>
      <c r="D7" s="21"/>
      <c r="E7" s="21"/>
      <c r="F7" s="21"/>
      <c r="G7" s="4">
        <v>0</v>
      </c>
      <c r="H7" s="4">
        <v>4</v>
      </c>
      <c r="I7" s="4">
        <v>0</v>
      </c>
      <c r="J7" s="4">
        <v>0</v>
      </c>
      <c r="K7" s="4">
        <v>8</v>
      </c>
      <c r="L7" s="4">
        <v>0</v>
      </c>
      <c r="M7" s="4">
        <v>0</v>
      </c>
      <c r="N7" s="4">
        <v>0</v>
      </c>
      <c r="O7" s="4">
        <v>4</v>
      </c>
      <c r="P7" s="4">
        <v>0</v>
      </c>
      <c r="Q7" s="4">
        <v>0</v>
      </c>
      <c r="R7" s="4">
        <v>8</v>
      </c>
    </row>
    <row r="8" spans="1:18" x14ac:dyDescent="0.2">
      <c r="A8" s="21" t="s">
        <v>40</v>
      </c>
      <c r="B8" s="21"/>
      <c r="C8" s="21"/>
      <c r="D8" s="21"/>
      <c r="E8" s="21"/>
      <c r="F8" s="21"/>
      <c r="G8" s="4">
        <v>10</v>
      </c>
      <c r="H8" s="4">
        <v>8</v>
      </c>
      <c r="I8" s="4">
        <v>12</v>
      </c>
      <c r="J8" s="4">
        <v>10</v>
      </c>
      <c r="K8" s="4">
        <v>8</v>
      </c>
      <c r="L8" s="4">
        <v>11</v>
      </c>
      <c r="M8" s="4">
        <v>10</v>
      </c>
      <c r="N8" s="4">
        <v>12</v>
      </c>
      <c r="O8" s="4">
        <v>8</v>
      </c>
      <c r="P8" s="4">
        <v>10</v>
      </c>
      <c r="Q8" s="4">
        <v>12</v>
      </c>
      <c r="R8" s="4">
        <v>8</v>
      </c>
    </row>
    <row r="9" spans="1:18" ht="13.5" thickBot="1" x14ac:dyDescent="0.25">
      <c r="A9" s="22" t="s">
        <v>4</v>
      </c>
      <c r="B9" s="22"/>
      <c r="C9" s="22"/>
      <c r="D9" s="22"/>
      <c r="E9" s="22"/>
      <c r="F9" s="22"/>
      <c r="G9" s="5">
        <v>2</v>
      </c>
      <c r="H9" s="5">
        <v>1</v>
      </c>
      <c r="I9" s="5">
        <v>3</v>
      </c>
      <c r="J9" s="5">
        <v>2</v>
      </c>
      <c r="K9" s="5">
        <v>1</v>
      </c>
      <c r="L9" s="5">
        <v>2</v>
      </c>
      <c r="M9" s="5">
        <v>2</v>
      </c>
      <c r="N9" s="5">
        <v>3</v>
      </c>
      <c r="O9" s="5">
        <v>1</v>
      </c>
      <c r="P9" s="5">
        <v>2</v>
      </c>
      <c r="Q9" s="5">
        <v>3</v>
      </c>
      <c r="R9" s="5">
        <v>1</v>
      </c>
    </row>
    <row r="10" spans="1:18" ht="13.5" thickTop="1" x14ac:dyDescent="0.2">
      <c r="A10" s="20" t="s">
        <v>5</v>
      </c>
      <c r="B10" s="20"/>
      <c r="C10" s="20"/>
      <c r="D10" s="20"/>
      <c r="E10" s="20"/>
      <c r="F10" s="20"/>
      <c r="G10" s="6">
        <v>280000</v>
      </c>
      <c r="H10" s="6">
        <v>280000</v>
      </c>
      <c r="I10" s="6">
        <v>280000</v>
      </c>
      <c r="J10" s="6">
        <v>285000</v>
      </c>
      <c r="K10" s="6">
        <v>285000</v>
      </c>
      <c r="L10" s="6">
        <v>285000</v>
      </c>
      <c r="M10" s="6">
        <v>285000</v>
      </c>
      <c r="N10" s="6">
        <v>285000</v>
      </c>
      <c r="O10" s="6">
        <v>285000</v>
      </c>
      <c r="P10" s="6">
        <v>285000</v>
      </c>
      <c r="Q10" s="6">
        <v>285000</v>
      </c>
      <c r="R10" s="6">
        <v>285000</v>
      </c>
    </row>
    <row r="11" spans="1:18" x14ac:dyDescent="0.2">
      <c r="A11" s="21" t="s">
        <v>25</v>
      </c>
      <c r="B11" s="21"/>
      <c r="C11" s="21"/>
      <c r="D11" s="21"/>
      <c r="E11" s="21"/>
      <c r="F11" s="21"/>
      <c r="G11" s="7">
        <v>10000</v>
      </c>
      <c r="H11" s="7">
        <v>25000</v>
      </c>
      <c r="I11" s="7">
        <v>30000</v>
      </c>
      <c r="J11" s="7">
        <v>25000</v>
      </c>
      <c r="K11" s="7">
        <v>35000</v>
      </c>
      <c r="L11" s="7">
        <v>27500</v>
      </c>
      <c r="M11" s="7">
        <v>25000</v>
      </c>
      <c r="N11" s="7">
        <v>30000</v>
      </c>
      <c r="O11" s="7">
        <v>27500</v>
      </c>
      <c r="P11" s="7">
        <v>25000</v>
      </c>
      <c r="Q11" s="7">
        <v>30000</v>
      </c>
      <c r="R11" s="7">
        <v>35000</v>
      </c>
    </row>
    <row r="12" spans="1:18" x14ac:dyDescent="0.2">
      <c r="A12" s="18" t="s">
        <v>19</v>
      </c>
      <c r="B12" s="26" t="s">
        <v>37</v>
      </c>
      <c r="C12" s="26"/>
      <c r="D12" s="26"/>
      <c r="E12" s="26"/>
      <c r="F12" s="26"/>
      <c r="G12" s="7">
        <v>30000</v>
      </c>
      <c r="H12" s="7">
        <v>30000</v>
      </c>
      <c r="I12" s="7">
        <v>30000</v>
      </c>
      <c r="J12" s="7">
        <v>30000</v>
      </c>
      <c r="K12" s="7">
        <v>30000</v>
      </c>
      <c r="L12" s="7">
        <v>30000</v>
      </c>
      <c r="M12" s="7">
        <v>30000</v>
      </c>
      <c r="N12" s="7">
        <v>30000</v>
      </c>
      <c r="O12" s="7">
        <v>30000</v>
      </c>
      <c r="P12" s="7">
        <v>30000</v>
      </c>
      <c r="Q12" s="7">
        <v>30000</v>
      </c>
      <c r="R12" s="7">
        <v>30000</v>
      </c>
    </row>
    <row r="13" spans="1:18" x14ac:dyDescent="0.2">
      <c r="A13" s="18"/>
      <c r="B13" s="26" t="s">
        <v>38</v>
      </c>
      <c r="C13" s="26"/>
      <c r="D13" s="26"/>
      <c r="E13" s="26"/>
      <c r="F13" s="26"/>
      <c r="G13" s="7">
        <v>10000</v>
      </c>
      <c r="H13" s="7">
        <v>10000</v>
      </c>
      <c r="I13" s="7">
        <v>10000</v>
      </c>
      <c r="J13" s="7">
        <v>10000</v>
      </c>
      <c r="K13" s="7">
        <v>10000</v>
      </c>
      <c r="L13" s="7">
        <v>10000</v>
      </c>
      <c r="M13" s="7">
        <v>10000</v>
      </c>
      <c r="N13" s="7">
        <v>10000</v>
      </c>
      <c r="O13" s="7">
        <v>10000</v>
      </c>
      <c r="P13" s="7">
        <v>10000</v>
      </c>
      <c r="Q13" s="7">
        <v>10000</v>
      </c>
      <c r="R13" s="7">
        <v>10000</v>
      </c>
    </row>
    <row r="14" spans="1:18" x14ac:dyDescent="0.2">
      <c r="A14" s="18"/>
      <c r="B14" s="26" t="s">
        <v>39</v>
      </c>
      <c r="C14" s="26"/>
      <c r="D14" s="26"/>
      <c r="E14" s="26"/>
      <c r="F14" s="26"/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8" x14ac:dyDescent="0.2">
      <c r="A15" s="18"/>
      <c r="B15" s="26" t="s">
        <v>20</v>
      </c>
      <c r="C15" s="26"/>
      <c r="D15" s="26"/>
      <c r="E15" s="26"/>
      <c r="F15" s="26"/>
      <c r="G15" s="7">
        <v>15000</v>
      </c>
      <c r="H15" s="7">
        <v>15000</v>
      </c>
      <c r="I15" s="7">
        <v>15000</v>
      </c>
      <c r="J15" s="7">
        <v>15000</v>
      </c>
      <c r="K15" s="7">
        <v>15000</v>
      </c>
      <c r="L15" s="7">
        <v>15000</v>
      </c>
      <c r="M15" s="7">
        <v>15000</v>
      </c>
      <c r="N15" s="7">
        <v>15000</v>
      </c>
      <c r="O15" s="7">
        <v>15000</v>
      </c>
      <c r="P15" s="7">
        <v>15000</v>
      </c>
      <c r="Q15" s="7">
        <v>15000</v>
      </c>
      <c r="R15" s="7">
        <v>15000</v>
      </c>
    </row>
    <row r="16" spans="1:18" x14ac:dyDescent="0.2">
      <c r="A16" s="18"/>
      <c r="B16" s="26" t="s">
        <v>21</v>
      </c>
      <c r="C16" s="26"/>
      <c r="D16" s="26"/>
      <c r="E16" s="26"/>
      <c r="F16" s="26"/>
      <c r="G16" s="7">
        <v>0</v>
      </c>
      <c r="H16" s="7">
        <v>20000</v>
      </c>
      <c r="I16" s="7">
        <v>0</v>
      </c>
      <c r="J16" s="7">
        <v>0</v>
      </c>
      <c r="K16" s="7">
        <v>30000</v>
      </c>
      <c r="L16" s="7">
        <v>0</v>
      </c>
      <c r="M16" s="7">
        <v>0</v>
      </c>
      <c r="N16" s="7">
        <v>20000</v>
      </c>
      <c r="O16" s="7">
        <v>0</v>
      </c>
      <c r="P16" s="7">
        <v>30000</v>
      </c>
      <c r="Q16" s="7">
        <v>0</v>
      </c>
      <c r="R16" s="7">
        <v>0</v>
      </c>
    </row>
    <row r="17" spans="1:18" x14ac:dyDescent="0.2">
      <c r="A17" s="18"/>
      <c r="B17" s="26" t="s">
        <v>22</v>
      </c>
      <c r="C17" s="26"/>
      <c r="D17" s="26"/>
      <c r="E17" s="26"/>
      <c r="F17" s="26"/>
      <c r="G17" s="7">
        <v>5000</v>
      </c>
      <c r="H17" s="7">
        <v>5000</v>
      </c>
      <c r="I17" s="7">
        <v>5000</v>
      </c>
      <c r="J17" s="7">
        <v>5000</v>
      </c>
      <c r="K17" s="7">
        <v>5000</v>
      </c>
      <c r="L17" s="7">
        <v>5000</v>
      </c>
      <c r="M17" s="7">
        <v>5000</v>
      </c>
      <c r="N17" s="7">
        <v>5000</v>
      </c>
      <c r="O17" s="7">
        <v>5000</v>
      </c>
      <c r="P17" s="7">
        <v>5000</v>
      </c>
      <c r="Q17" s="7">
        <v>5000</v>
      </c>
      <c r="R17" s="7">
        <v>5000</v>
      </c>
    </row>
    <row r="18" spans="1:18" x14ac:dyDescent="0.2">
      <c r="A18" s="21" t="s">
        <v>10</v>
      </c>
      <c r="B18" s="21"/>
      <c r="C18" s="21"/>
      <c r="D18" s="21"/>
      <c r="E18" s="21"/>
      <c r="F18" s="21"/>
      <c r="G18" s="8">
        <f t="shared" ref="G18:R18" si="0">SUM(G10:G17)</f>
        <v>350000</v>
      </c>
      <c r="H18" s="8">
        <f t="shared" si="0"/>
        <v>385000</v>
      </c>
      <c r="I18" s="8">
        <f t="shared" si="0"/>
        <v>370000</v>
      </c>
      <c r="J18" s="8">
        <f t="shared" si="0"/>
        <v>370000</v>
      </c>
      <c r="K18" s="8">
        <f t="shared" si="0"/>
        <v>410000</v>
      </c>
      <c r="L18" s="8">
        <f t="shared" si="0"/>
        <v>372500</v>
      </c>
      <c r="M18" s="8">
        <f t="shared" si="0"/>
        <v>370000</v>
      </c>
      <c r="N18" s="8">
        <f t="shared" si="0"/>
        <v>395000</v>
      </c>
      <c r="O18" s="8">
        <f t="shared" si="0"/>
        <v>372500</v>
      </c>
      <c r="P18" s="8">
        <f t="shared" si="0"/>
        <v>400000</v>
      </c>
      <c r="Q18" s="8">
        <f t="shared" si="0"/>
        <v>375000</v>
      </c>
      <c r="R18" s="8">
        <f t="shared" si="0"/>
        <v>380000</v>
      </c>
    </row>
    <row r="19" spans="1:18" ht="13.5" thickBot="1" x14ac:dyDescent="0.25">
      <c r="A19" s="22" t="s">
        <v>18</v>
      </c>
      <c r="B19" s="22"/>
      <c r="C19" s="22"/>
      <c r="D19" s="22"/>
      <c r="E19" s="22"/>
      <c r="F19" s="22"/>
      <c r="G19" s="9">
        <f t="shared" ref="G19:R19" si="1">SUM(G15:G17)</f>
        <v>20000</v>
      </c>
      <c r="H19" s="9">
        <f t="shared" si="1"/>
        <v>40000</v>
      </c>
      <c r="I19" s="9">
        <f t="shared" si="1"/>
        <v>20000</v>
      </c>
      <c r="J19" s="9">
        <f t="shared" si="1"/>
        <v>20000</v>
      </c>
      <c r="K19" s="9">
        <f t="shared" si="1"/>
        <v>50000</v>
      </c>
      <c r="L19" s="9">
        <f t="shared" si="1"/>
        <v>20000</v>
      </c>
      <c r="M19" s="9">
        <f t="shared" si="1"/>
        <v>20000</v>
      </c>
      <c r="N19" s="9">
        <f t="shared" si="1"/>
        <v>40000</v>
      </c>
      <c r="O19" s="9">
        <f t="shared" si="1"/>
        <v>20000</v>
      </c>
      <c r="P19" s="9">
        <f t="shared" si="1"/>
        <v>50000</v>
      </c>
      <c r="Q19" s="9">
        <f t="shared" si="1"/>
        <v>20000</v>
      </c>
      <c r="R19" s="9">
        <f t="shared" si="1"/>
        <v>20000</v>
      </c>
    </row>
    <row r="20" spans="1:18" ht="13.5" thickTop="1" x14ac:dyDescent="0.2">
      <c r="A20" s="20" t="s">
        <v>17</v>
      </c>
      <c r="B20" s="20"/>
      <c r="C20" s="20"/>
      <c r="D20" s="20"/>
      <c r="E20" s="20"/>
      <c r="F20" s="20"/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x14ac:dyDescent="0.2">
      <c r="A21" s="21" t="s">
        <v>16</v>
      </c>
      <c r="B21" s="21"/>
      <c r="C21" s="21"/>
      <c r="D21" s="21"/>
      <c r="E21" s="21"/>
      <c r="F21" s="21"/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600000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600000</v>
      </c>
    </row>
    <row r="22" spans="1:18" ht="13.5" thickBot="1" x14ac:dyDescent="0.25">
      <c r="A22" s="22" t="s">
        <v>15</v>
      </c>
      <c r="B22" s="22"/>
      <c r="C22" s="22"/>
      <c r="D22" s="22"/>
      <c r="E22" s="22"/>
      <c r="F22" s="22"/>
      <c r="G22" s="9">
        <f t="shared" ref="G22:R22" si="2">G18+G20+G21</f>
        <v>350000</v>
      </c>
      <c r="H22" s="9">
        <f t="shared" si="2"/>
        <v>385000</v>
      </c>
      <c r="I22" s="9">
        <f t="shared" si="2"/>
        <v>370000</v>
      </c>
      <c r="J22" s="9">
        <f t="shared" si="2"/>
        <v>370000</v>
      </c>
      <c r="K22" s="9">
        <f t="shared" si="2"/>
        <v>410000</v>
      </c>
      <c r="L22" s="9">
        <f t="shared" si="2"/>
        <v>972500</v>
      </c>
      <c r="M22" s="9">
        <f t="shared" si="2"/>
        <v>370000</v>
      </c>
      <c r="N22" s="9">
        <f t="shared" si="2"/>
        <v>395000</v>
      </c>
      <c r="O22" s="9">
        <f t="shared" si="2"/>
        <v>372500</v>
      </c>
      <c r="P22" s="9">
        <f t="shared" si="2"/>
        <v>400000</v>
      </c>
      <c r="Q22" s="9">
        <f t="shared" si="2"/>
        <v>375000</v>
      </c>
      <c r="R22" s="9">
        <f t="shared" si="2"/>
        <v>980000</v>
      </c>
    </row>
    <row r="23" spans="1:18" ht="13.5" thickTop="1" x14ac:dyDescent="0.2">
      <c r="A23" s="23"/>
      <c r="B23" s="20" t="s">
        <v>13</v>
      </c>
      <c r="C23" s="20"/>
      <c r="D23" s="20"/>
      <c r="E23" s="20"/>
      <c r="F23" s="20"/>
      <c r="G23" s="6">
        <v>14222</v>
      </c>
      <c r="H23" s="6">
        <v>14222</v>
      </c>
      <c r="I23" s="6">
        <v>14222</v>
      </c>
      <c r="J23" s="6">
        <v>14222</v>
      </c>
      <c r="K23" s="6">
        <v>14222</v>
      </c>
      <c r="L23" s="6">
        <v>14222</v>
      </c>
      <c r="M23" s="6">
        <v>14222</v>
      </c>
      <c r="N23" s="6">
        <v>14222</v>
      </c>
      <c r="O23" s="6">
        <v>14222</v>
      </c>
      <c r="P23" s="6">
        <v>14222</v>
      </c>
      <c r="Q23" s="6">
        <v>14222</v>
      </c>
      <c r="R23" s="6">
        <v>14222</v>
      </c>
    </row>
    <row r="24" spans="1:18" x14ac:dyDescent="0.2">
      <c r="A24" s="24"/>
      <c r="B24" s="21" t="s">
        <v>12</v>
      </c>
      <c r="C24" s="21"/>
      <c r="D24" s="21"/>
      <c r="E24" s="21"/>
      <c r="F24" s="21"/>
      <c r="G24" s="7">
        <v>26078</v>
      </c>
      <c r="H24" s="7">
        <v>26078</v>
      </c>
      <c r="I24" s="7">
        <v>26078</v>
      </c>
      <c r="J24" s="7">
        <v>26078</v>
      </c>
      <c r="K24" s="7">
        <v>26078</v>
      </c>
      <c r="L24" s="7">
        <v>26078</v>
      </c>
      <c r="M24" s="7">
        <v>26078</v>
      </c>
      <c r="N24" s="7">
        <v>26078</v>
      </c>
      <c r="O24" s="7">
        <v>26078</v>
      </c>
      <c r="P24" s="7">
        <v>26078</v>
      </c>
      <c r="Q24" s="7">
        <v>26078</v>
      </c>
      <c r="R24" s="7">
        <v>26078</v>
      </c>
    </row>
    <row r="25" spans="1:18" x14ac:dyDescent="0.2">
      <c r="A25" s="24"/>
      <c r="B25" s="21" t="s">
        <v>14</v>
      </c>
      <c r="C25" s="21"/>
      <c r="D25" s="21"/>
      <c r="E25" s="21"/>
      <c r="F25" s="21"/>
      <c r="G25" s="7">
        <v>1460</v>
      </c>
      <c r="H25" s="7">
        <v>1550</v>
      </c>
      <c r="I25" s="7">
        <v>1480</v>
      </c>
      <c r="J25" s="7">
        <v>1480</v>
      </c>
      <c r="K25" s="7">
        <v>1640</v>
      </c>
      <c r="L25" s="7">
        <v>3890</v>
      </c>
      <c r="M25" s="7">
        <v>2204</v>
      </c>
      <c r="N25" s="7">
        <v>2230</v>
      </c>
      <c r="O25" s="7">
        <v>2177</v>
      </c>
      <c r="P25" s="7">
        <v>2204</v>
      </c>
      <c r="Q25" s="7">
        <v>2230</v>
      </c>
      <c r="R25" s="7">
        <v>2177</v>
      </c>
    </row>
    <row r="26" spans="1:18" x14ac:dyDescent="0.2">
      <c r="A26" s="24"/>
      <c r="B26" s="21"/>
      <c r="C26" s="21"/>
      <c r="D26" s="21"/>
      <c r="E26" s="21"/>
      <c r="F26" s="2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3.5" thickBot="1" x14ac:dyDescent="0.25">
      <c r="A27" s="25"/>
      <c r="B27" s="22" t="s">
        <v>10</v>
      </c>
      <c r="C27" s="22"/>
      <c r="D27" s="22"/>
      <c r="E27" s="22"/>
      <c r="F27" s="22"/>
      <c r="G27" s="9">
        <f>SUM(G23:G25)</f>
        <v>41760</v>
      </c>
      <c r="H27" s="9">
        <f t="shared" ref="H27:R27" si="3">SUM(H23:H26)</f>
        <v>41850</v>
      </c>
      <c r="I27" s="9">
        <f t="shared" si="3"/>
        <v>41780</v>
      </c>
      <c r="J27" s="9">
        <f t="shared" si="3"/>
        <v>41780</v>
      </c>
      <c r="K27" s="9">
        <f t="shared" si="3"/>
        <v>41940</v>
      </c>
      <c r="L27" s="9">
        <f t="shared" si="3"/>
        <v>44190</v>
      </c>
      <c r="M27" s="9">
        <f t="shared" si="3"/>
        <v>42504</v>
      </c>
      <c r="N27" s="9">
        <f t="shared" si="3"/>
        <v>42530</v>
      </c>
      <c r="O27" s="9">
        <f t="shared" si="3"/>
        <v>42477</v>
      </c>
      <c r="P27" s="9">
        <f t="shared" si="3"/>
        <v>42504</v>
      </c>
      <c r="Q27" s="9">
        <f t="shared" si="3"/>
        <v>42530</v>
      </c>
      <c r="R27" s="9">
        <f t="shared" si="3"/>
        <v>42477</v>
      </c>
    </row>
    <row r="28" spans="1:18" ht="14" thickTop="1" thickBot="1" x14ac:dyDescent="0.25">
      <c r="A28" s="16" t="s">
        <v>11</v>
      </c>
      <c r="B28" s="16"/>
      <c r="C28" s="16"/>
      <c r="D28" s="16"/>
      <c r="E28" s="16"/>
      <c r="F28" s="16"/>
      <c r="G28" s="10">
        <f t="shared" ref="G28:R28" si="4">G22-G27</f>
        <v>308240</v>
      </c>
      <c r="H28" s="10">
        <f t="shared" si="4"/>
        <v>343150</v>
      </c>
      <c r="I28" s="10">
        <f t="shared" si="4"/>
        <v>328220</v>
      </c>
      <c r="J28" s="10">
        <f t="shared" si="4"/>
        <v>328220</v>
      </c>
      <c r="K28" s="10">
        <f t="shared" si="4"/>
        <v>368060</v>
      </c>
      <c r="L28" s="10">
        <f t="shared" si="4"/>
        <v>928310</v>
      </c>
      <c r="M28" s="10">
        <f t="shared" si="4"/>
        <v>327496</v>
      </c>
      <c r="N28" s="10">
        <f t="shared" si="4"/>
        <v>352470</v>
      </c>
      <c r="O28" s="10">
        <f t="shared" si="4"/>
        <v>330023</v>
      </c>
      <c r="P28" s="10">
        <f t="shared" si="4"/>
        <v>357496</v>
      </c>
      <c r="Q28" s="10">
        <f t="shared" si="4"/>
        <v>332470</v>
      </c>
      <c r="R28" s="10">
        <f t="shared" si="4"/>
        <v>937523</v>
      </c>
    </row>
    <row r="29" spans="1:18" ht="13.5" thickTop="1" x14ac:dyDescent="0.2">
      <c r="A29" s="17" t="s">
        <v>7</v>
      </c>
      <c r="B29" s="20" t="s">
        <v>8</v>
      </c>
      <c r="C29" s="20"/>
      <c r="D29" s="20"/>
      <c r="E29" s="20"/>
      <c r="F29" s="20"/>
      <c r="G29" s="6">
        <v>8740</v>
      </c>
      <c r="H29" s="6">
        <v>9870</v>
      </c>
      <c r="I29" s="6">
        <v>8950</v>
      </c>
      <c r="J29" s="6">
        <v>8950</v>
      </c>
      <c r="K29" s="6">
        <v>11260</v>
      </c>
      <c r="L29" s="6">
        <v>71490</v>
      </c>
      <c r="M29" s="6">
        <v>8950</v>
      </c>
      <c r="N29" s="6">
        <v>10140</v>
      </c>
      <c r="O29" s="6">
        <v>9090</v>
      </c>
      <c r="P29" s="6">
        <v>10720</v>
      </c>
      <c r="Q29" s="6">
        <v>9230</v>
      </c>
      <c r="R29" s="6">
        <v>77500</v>
      </c>
    </row>
    <row r="30" spans="1:18" x14ac:dyDescent="0.2">
      <c r="A30" s="18"/>
      <c r="B30" s="21" t="s">
        <v>9</v>
      </c>
      <c r="C30" s="21"/>
      <c r="D30" s="21"/>
      <c r="E30" s="21"/>
      <c r="F30" s="21"/>
      <c r="G30" s="7">
        <v>15000</v>
      </c>
      <c r="H30" s="7">
        <v>15000</v>
      </c>
      <c r="I30" s="7">
        <v>15000</v>
      </c>
      <c r="J30" s="7">
        <v>15000</v>
      </c>
      <c r="K30" s="7">
        <v>15000</v>
      </c>
      <c r="L30" s="7">
        <v>15000</v>
      </c>
      <c r="M30" s="7">
        <v>15000</v>
      </c>
      <c r="N30" s="7">
        <v>15000</v>
      </c>
      <c r="O30" s="7">
        <v>15000</v>
      </c>
      <c r="P30" s="7">
        <v>15000</v>
      </c>
      <c r="Q30" s="7">
        <v>15000</v>
      </c>
      <c r="R30" s="7">
        <v>15000</v>
      </c>
    </row>
    <row r="31" spans="1:18" x14ac:dyDescent="0.2">
      <c r="A31" s="18"/>
      <c r="B31" s="21"/>
      <c r="C31" s="21"/>
      <c r="D31" s="21"/>
      <c r="E31" s="21"/>
      <c r="F31" s="2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3.5" thickBot="1" x14ac:dyDescent="0.25">
      <c r="A32" s="19"/>
      <c r="B32" s="22" t="s">
        <v>10</v>
      </c>
      <c r="C32" s="22"/>
      <c r="D32" s="22"/>
      <c r="E32" s="22"/>
      <c r="F32" s="22"/>
      <c r="G32" s="9">
        <f t="shared" ref="G32:R32" si="5">SUM(G29:G31)</f>
        <v>23740</v>
      </c>
      <c r="H32" s="9">
        <f t="shared" si="5"/>
        <v>24870</v>
      </c>
      <c r="I32" s="9">
        <f t="shared" si="5"/>
        <v>23950</v>
      </c>
      <c r="J32" s="9">
        <f>SUM(J29:J31)</f>
        <v>23950</v>
      </c>
      <c r="K32" s="9">
        <f t="shared" si="5"/>
        <v>26260</v>
      </c>
      <c r="L32" s="9">
        <f t="shared" si="5"/>
        <v>86490</v>
      </c>
      <c r="M32" s="9">
        <f t="shared" si="5"/>
        <v>23950</v>
      </c>
      <c r="N32" s="9">
        <f t="shared" si="5"/>
        <v>25140</v>
      </c>
      <c r="O32" s="9">
        <f t="shared" si="5"/>
        <v>24090</v>
      </c>
      <c r="P32" s="9">
        <f t="shared" si="5"/>
        <v>25720</v>
      </c>
      <c r="Q32" s="9">
        <f t="shared" si="5"/>
        <v>24230</v>
      </c>
      <c r="R32" s="9">
        <f t="shared" si="5"/>
        <v>92500</v>
      </c>
    </row>
    <row r="33" spans="1:18" ht="14" thickTop="1" thickBot="1" x14ac:dyDescent="0.25">
      <c r="A33" s="15" t="s">
        <v>23</v>
      </c>
      <c r="B33" s="15"/>
      <c r="C33" s="15"/>
      <c r="D33" s="15"/>
      <c r="E33" s="15"/>
      <c r="F33" s="15"/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</row>
    <row r="34" spans="1:18" ht="14" thickTop="1" thickBot="1" x14ac:dyDescent="0.25">
      <c r="A34" s="16" t="s">
        <v>6</v>
      </c>
      <c r="B34" s="16"/>
      <c r="C34" s="16"/>
      <c r="D34" s="16"/>
      <c r="E34" s="16"/>
      <c r="F34" s="16"/>
      <c r="G34" s="10">
        <f>G22-G27-G32-G33</f>
        <v>284500</v>
      </c>
      <c r="H34" s="10">
        <f t="shared" ref="H34:R34" si="6">H28-H32-H33</f>
        <v>318280</v>
      </c>
      <c r="I34" s="10">
        <f t="shared" si="6"/>
        <v>304270</v>
      </c>
      <c r="J34" s="10">
        <f t="shared" si="6"/>
        <v>304270</v>
      </c>
      <c r="K34" s="10">
        <f t="shared" si="6"/>
        <v>341800</v>
      </c>
      <c r="L34" s="10">
        <f t="shared" si="6"/>
        <v>841820</v>
      </c>
      <c r="M34" s="10">
        <f t="shared" si="6"/>
        <v>303546</v>
      </c>
      <c r="N34" s="10">
        <f t="shared" si="6"/>
        <v>327330</v>
      </c>
      <c r="O34" s="10">
        <f t="shared" si="6"/>
        <v>305933</v>
      </c>
      <c r="P34" s="10">
        <f t="shared" si="6"/>
        <v>331776</v>
      </c>
      <c r="Q34" s="10">
        <f t="shared" si="6"/>
        <v>308240</v>
      </c>
      <c r="R34" s="10">
        <f t="shared" si="6"/>
        <v>845023</v>
      </c>
    </row>
    <row r="35" spans="1:18" ht="13.5" thickTop="1" x14ac:dyDescent="0.2"/>
  </sheetData>
  <sheetProtection sheet="1" objects="1" scenarios="1"/>
  <mergeCells count="36">
    <mergeCell ref="A10:F10"/>
    <mergeCell ref="A11:F11"/>
    <mergeCell ref="A4:F4"/>
    <mergeCell ref="A5:F5"/>
    <mergeCell ref="A6:F6"/>
    <mergeCell ref="A7:F7"/>
    <mergeCell ref="A8:F8"/>
    <mergeCell ref="A9:F9"/>
    <mergeCell ref="A12:A17"/>
    <mergeCell ref="B12:F12"/>
    <mergeCell ref="B13:F13"/>
    <mergeCell ref="B14:F14"/>
    <mergeCell ref="B15:F15"/>
    <mergeCell ref="B16:F16"/>
    <mergeCell ref="B17:F17"/>
    <mergeCell ref="A18:F18"/>
    <mergeCell ref="A19:F19"/>
    <mergeCell ref="A20:F20"/>
    <mergeCell ref="A21:F21"/>
    <mergeCell ref="A22:F22"/>
    <mergeCell ref="N3:R3"/>
    <mergeCell ref="A1:M1"/>
    <mergeCell ref="A33:F33"/>
    <mergeCell ref="A34:F34"/>
    <mergeCell ref="A28:F28"/>
    <mergeCell ref="A29:A32"/>
    <mergeCell ref="B29:F29"/>
    <mergeCell ref="B30:F30"/>
    <mergeCell ref="B31:F31"/>
    <mergeCell ref="B32:F32"/>
    <mergeCell ref="A23:A27"/>
    <mergeCell ref="B23:F23"/>
    <mergeCell ref="B24:F24"/>
    <mergeCell ref="B25:F25"/>
    <mergeCell ref="B26:F26"/>
    <mergeCell ref="B27:F2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2024-12-06T02:38:46Z</cp:lastPrinted>
  <dcterms:created xsi:type="dcterms:W3CDTF">2023-09-01T07:12:43Z</dcterms:created>
  <dcterms:modified xsi:type="dcterms:W3CDTF">2024-12-06T02:38:53Z</dcterms:modified>
</cp:coreProperties>
</file>