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izumi.emiko\Downloads\納品（請求書テンプレート）\納品（請求書テンプレート）\"/>
    </mc:Choice>
  </mc:AlternateContent>
  <xr:revisionPtr revIDLastSave="0" documentId="13_ncr:1_{A66687B1-BABF-4C55-BB69-0FA116A3DD63}" xr6:coauthVersionLast="47" xr6:coauthVersionMax="47" xr10:uidLastSave="{00000000-0000-0000-0000-000000000000}"/>
  <bookViews>
    <workbookView xWindow="-36990" yWindow="930" windowWidth="16830" windowHeight="10290" xr2:uid="{F349389D-DB29-48F9-9C9D-ADD7A11CDC16}"/>
  </bookViews>
  <sheets>
    <sheet name="Sheet1" sheetId="1" r:id="rId1"/>
  </sheets>
  <definedNames>
    <definedName name="_xlnm.Print_Area" localSheetId="0">Sheet1!$A$1:$Q$35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18" i="1"/>
  <c r="O19" i="1"/>
  <c r="O20" i="1"/>
  <c r="O21" i="1"/>
  <c r="O22" i="1"/>
  <c r="O23" i="1"/>
  <c r="O24" i="1"/>
  <c r="O26" i="1"/>
  <c r="O27" i="1"/>
  <c r="O28" i="1"/>
  <c r="O17" i="1"/>
  <c r="O16" i="1"/>
  <c r="O15" i="1"/>
  <c r="O33" i="1"/>
  <c r="O34" i="1" s="1"/>
  <c r="O14" i="1"/>
  <c r="O31" i="1" l="1"/>
  <c r="O32" i="1" s="1"/>
  <c r="O30" i="1" s="1"/>
  <c r="O29" i="1"/>
  <c r="D10" i="1" s="1"/>
</calcChain>
</file>

<file path=xl/sharedStrings.xml><?xml version="1.0" encoding="utf-8"?>
<sst xmlns="http://schemas.openxmlformats.org/spreadsheetml/2006/main" count="41" uniqueCount="37">
  <si>
    <t>工事発注書</t>
    <rPh sb="0" eb="4">
      <t>コウジハッチュウ</t>
    </rPh>
    <rPh sb="4" eb="5">
      <t>ショ</t>
    </rPh>
    <phoneticPr fontId="2"/>
  </si>
  <si>
    <t>●●建設株式会社御中</t>
    <rPh sb="2" eb="4">
      <t>ケンセツ</t>
    </rPh>
    <rPh sb="4" eb="8">
      <t>カブシキカイシャ</t>
    </rPh>
    <rPh sb="8" eb="10">
      <t>オンチュウ</t>
    </rPh>
    <phoneticPr fontId="2"/>
  </si>
  <si>
    <t>注文No.：</t>
    <phoneticPr fontId="2"/>
  </si>
  <si>
    <t>注文書発行日：</t>
    <rPh sb="0" eb="3">
      <t>チュウモンショ</t>
    </rPh>
    <rPh sb="3" eb="6">
      <t>ハッコウビ</t>
    </rPh>
    <phoneticPr fontId="2"/>
  </si>
  <si>
    <t>会社名：　</t>
    <rPh sb="0" eb="3">
      <t>カイシャメイ</t>
    </rPh>
    <phoneticPr fontId="2"/>
  </si>
  <si>
    <t>株式会社マネーフォワード　</t>
  </si>
  <si>
    <t>住所：　　</t>
    <rPh sb="0" eb="2">
      <t>ジュウショ</t>
    </rPh>
    <phoneticPr fontId="2"/>
  </si>
  <si>
    <t>東京都港区三田00-00-0 ○○○ビル○F</t>
  </si>
  <si>
    <t>連絡先：　</t>
    <rPh sb="0" eb="3">
      <t>レンラクサキ</t>
    </rPh>
    <phoneticPr fontId="2"/>
  </si>
  <si>
    <t>000-0000-0000</t>
  </si>
  <si>
    <t>担当者名：</t>
    <rPh sb="0" eb="4">
      <t>タントウシャメイ</t>
    </rPh>
    <phoneticPr fontId="2"/>
  </si>
  <si>
    <t>山田太郎</t>
  </si>
  <si>
    <t>支払条件</t>
    <rPh sb="0" eb="4">
      <t>シハライジョウケン</t>
    </rPh>
    <phoneticPr fontId="2"/>
  </si>
  <si>
    <t>工事場所</t>
    <rPh sb="0" eb="4">
      <t>コウジバショ</t>
    </rPh>
    <phoneticPr fontId="2"/>
  </si>
  <si>
    <t>工期</t>
    <rPh sb="0" eb="2">
      <t>コウキ</t>
    </rPh>
    <phoneticPr fontId="2"/>
  </si>
  <si>
    <t>工事名称</t>
    <rPh sb="0" eb="2">
      <t>コウジ</t>
    </rPh>
    <rPh sb="2" eb="4">
      <t>メイショウ</t>
    </rPh>
    <phoneticPr fontId="2"/>
  </si>
  <si>
    <t>リフォーム工事</t>
    <phoneticPr fontId="2"/>
  </si>
  <si>
    <t>〇市〇町〇―〇　○○邸</t>
    <phoneticPr fontId="2"/>
  </si>
  <si>
    <t>合計（税込）</t>
    <rPh sb="0" eb="2">
      <t>ゴウケイ</t>
    </rPh>
    <rPh sb="3" eb="5">
      <t>ゼイコ</t>
    </rPh>
    <phoneticPr fontId="2"/>
  </si>
  <si>
    <t>日付</t>
    <rPh sb="0" eb="2">
      <t>ヒヅケ</t>
    </rPh>
    <phoneticPr fontId="2"/>
  </si>
  <si>
    <t>品目</t>
    <rPh sb="0" eb="2">
      <t>ヒンモク</t>
    </rPh>
    <phoneticPr fontId="2"/>
  </si>
  <si>
    <t>数量</t>
    <rPh sb="0" eb="2">
      <t>スウリョウ</t>
    </rPh>
    <phoneticPr fontId="2"/>
  </si>
  <si>
    <t>単価（税込）</t>
    <rPh sb="0" eb="2">
      <t>タンカ</t>
    </rPh>
    <rPh sb="3" eb="5">
      <t>ゼイコ</t>
    </rPh>
    <phoneticPr fontId="2"/>
  </si>
  <si>
    <t>金額（税込）</t>
    <rPh sb="0" eb="2">
      <t>キンガク</t>
    </rPh>
    <phoneticPr fontId="2"/>
  </si>
  <si>
    <t>※印は軽減税率対象</t>
    <rPh sb="1" eb="2">
      <t>シルシ</t>
    </rPh>
    <rPh sb="3" eb="7">
      <t>ケイゲンゼイリツ</t>
    </rPh>
    <rPh sb="7" eb="9">
      <t>タイショウ</t>
    </rPh>
    <phoneticPr fontId="2"/>
  </si>
  <si>
    <t>消費税</t>
    <rPh sb="0" eb="3">
      <t>ショウヒゼイ</t>
    </rPh>
    <phoneticPr fontId="2"/>
  </si>
  <si>
    <t>備考</t>
    <rPh sb="0" eb="2">
      <t>ビコウ</t>
    </rPh>
    <phoneticPr fontId="2"/>
  </si>
  <si>
    <t>10％対象</t>
    <rPh sb="3" eb="5">
      <t>タイショウ</t>
    </rPh>
    <phoneticPr fontId="2"/>
  </si>
  <si>
    <t>8％対象</t>
    <rPh sb="2" eb="4">
      <t>タイショウ</t>
    </rPh>
    <phoneticPr fontId="2"/>
  </si>
  <si>
    <t>※</t>
    <phoneticPr fontId="2"/>
  </si>
  <si>
    <t>分電盤設置工事（1人x1日）</t>
  </si>
  <si>
    <t>諸経費</t>
  </si>
  <si>
    <t>コンセント設置（1か所あたり）</t>
    <phoneticPr fontId="2"/>
  </si>
  <si>
    <t>着工日：○〇年〇月〇日～完成日：○〇年〇月〇日</t>
    <phoneticPr fontId="2"/>
  </si>
  <si>
    <t>月末締め翌月末払い</t>
    <rPh sb="0" eb="2">
      <t>ゲツマツ</t>
    </rPh>
    <rPh sb="2" eb="3">
      <t>ジ</t>
    </rPh>
    <rPh sb="4" eb="7">
      <t>ヨクゲツマツ</t>
    </rPh>
    <rPh sb="7" eb="8">
      <t>バラ</t>
    </rPh>
    <phoneticPr fontId="2"/>
  </si>
  <si>
    <t>登録番号：</t>
    <rPh sb="0" eb="4">
      <t>トウロクバンゴウ</t>
    </rPh>
    <phoneticPr fontId="2"/>
  </si>
  <si>
    <t>T1234567890123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</si>
</sst>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m/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2" borderId="0" xfId="0" applyFill="1">
      <alignment vertical="center"/>
    </xf>
    <xf numFmtId="177" fontId="5" fillId="2" borderId="12" xfId="0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77" fontId="5" fillId="2" borderId="17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7" fontId="5" fillId="2" borderId="21" xfId="0" applyNumberFormat="1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" fillId="2" borderId="14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2" borderId="40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4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6" fontId="0" fillId="2" borderId="30" xfId="1" applyFont="1" applyFill="1" applyBorder="1" applyAlignment="1">
      <alignment horizontal="center" vertical="center"/>
    </xf>
    <xf numFmtId="6" fontId="0" fillId="2" borderId="31" xfId="1" applyFont="1" applyFill="1" applyBorder="1" applyAlignment="1">
      <alignment horizontal="center" vertical="center"/>
    </xf>
    <xf numFmtId="6" fontId="0" fillId="2" borderId="33" xfId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6" fontId="0" fillId="2" borderId="27" xfId="1" applyFont="1" applyFill="1" applyBorder="1" applyAlignment="1">
      <alignment horizontal="center" vertical="center"/>
    </xf>
    <xf numFmtId="6" fontId="0" fillId="2" borderId="28" xfId="1" applyFont="1" applyFill="1" applyBorder="1" applyAlignment="1">
      <alignment horizontal="center" vertical="center"/>
    </xf>
    <xf numFmtId="6" fontId="0" fillId="2" borderId="29" xfId="1" applyFont="1" applyFill="1" applyBorder="1" applyAlignment="1">
      <alignment horizontal="center" vertical="center"/>
    </xf>
    <xf numFmtId="6" fontId="0" fillId="2" borderId="30" xfId="0" applyNumberFormat="1" applyFill="1" applyBorder="1" applyAlignment="1">
      <alignment horizontal="center" vertical="center"/>
    </xf>
    <xf numFmtId="6" fontId="0" fillId="2" borderId="31" xfId="0" applyNumberFormat="1" applyFill="1" applyBorder="1" applyAlignment="1">
      <alignment horizontal="center" vertical="center"/>
    </xf>
    <xf numFmtId="6" fontId="0" fillId="2" borderId="33" xfId="0" applyNumberForma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6" fontId="0" fillId="2" borderId="19" xfId="1" applyFont="1" applyFill="1" applyBorder="1" applyAlignment="1">
      <alignment horizontal="right" vertical="center"/>
    </xf>
    <xf numFmtId="6" fontId="0" fillId="2" borderId="18" xfId="0" applyNumberFormat="1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0" fillId="2" borderId="20" xfId="0" applyFill="1" applyBorder="1" applyAlignment="1">
      <alignment horizontal="right" vertical="center"/>
    </xf>
    <xf numFmtId="0" fontId="0" fillId="2" borderId="3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6" fontId="0" fillId="2" borderId="23" xfId="1" applyFont="1" applyFill="1" applyBorder="1" applyAlignment="1">
      <alignment horizontal="right" vertical="center"/>
    </xf>
    <xf numFmtId="6" fontId="0" fillId="2" borderId="22" xfId="0" applyNumberFormat="1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0" fontId="0" fillId="2" borderId="24" xfId="0" applyFill="1" applyBorder="1" applyAlignment="1">
      <alignment horizontal="righ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6" fontId="0" fillId="2" borderId="27" xfId="0" applyNumberForma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6" fontId="0" fillId="2" borderId="6" xfId="1" applyFont="1" applyFill="1" applyBorder="1" applyAlignment="1">
      <alignment horizontal="right" vertical="center"/>
    </xf>
    <xf numFmtId="6" fontId="0" fillId="2" borderId="13" xfId="0" applyNumberFormat="1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176" fontId="4" fillId="2" borderId="1" xfId="0" applyNumberFormat="1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/>
    </xf>
    <xf numFmtId="6" fontId="3" fillId="2" borderId="2" xfId="1" applyFont="1" applyFill="1" applyBorder="1" applyAlignment="1">
      <alignment horizontal="center" vertical="center"/>
    </xf>
    <xf numFmtId="6" fontId="3" fillId="2" borderId="3" xfId="1" applyFont="1" applyFill="1" applyBorder="1" applyAlignment="1">
      <alignment horizontal="center" vertical="center"/>
    </xf>
    <xf numFmtId="6" fontId="3" fillId="2" borderId="4" xfId="1" applyFont="1" applyFill="1" applyBorder="1" applyAlignment="1">
      <alignment horizontal="center" vertical="center"/>
    </xf>
    <xf numFmtId="6" fontId="3" fillId="2" borderId="5" xfId="1" applyFont="1" applyFill="1" applyBorder="1" applyAlignment="1">
      <alignment horizontal="center" vertical="center"/>
    </xf>
    <xf numFmtId="6" fontId="3" fillId="2" borderId="6" xfId="1" applyFont="1" applyFill="1" applyBorder="1" applyAlignment="1">
      <alignment horizontal="center" vertical="center"/>
    </xf>
    <xf numFmtId="6" fontId="3" fillId="2" borderId="7" xfId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>
      <alignment vertical="center"/>
    </xf>
    <xf numFmtId="176" fontId="0" fillId="2" borderId="0" xfId="0" applyNumberFormat="1" applyFill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247650</xdr:colOff>
      <xdr:row>6</xdr:row>
      <xdr:rowOff>57150</xdr:rowOff>
    </xdr:from>
    <xdr:ext cx="32573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CF2B95-DB1C-4543-BF37-55C084FC9832}"/>
            </a:ext>
          </a:extLst>
        </xdr:cNvPr>
        <xdr:cNvSpPr txBox="1"/>
      </xdr:nvSpPr>
      <xdr:spPr>
        <a:xfrm>
          <a:off x="5448300" y="1552575"/>
          <a:ext cx="325730" cy="32842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C6E6-B64E-4400-8B16-12732B37AB69}">
  <dimension ref="A1:Q38"/>
  <sheetViews>
    <sheetView tabSelected="1" topLeftCell="A4" zoomScaleNormal="100" zoomScaleSheetLayoutView="80" workbookViewId="0">
      <selection activeCell="U8" sqref="U8"/>
    </sheetView>
  </sheetViews>
  <sheetFormatPr defaultRowHeight="18.75" x14ac:dyDescent="0.4"/>
  <cols>
    <col min="1" max="17" width="4.875" customWidth="1"/>
  </cols>
  <sheetData>
    <row r="1" spans="1:17" ht="24" x14ac:dyDescent="0.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x14ac:dyDescent="0.4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x14ac:dyDescent="0.4">
      <c r="A3" s="1"/>
      <c r="B3" s="1"/>
      <c r="C3" s="1"/>
      <c r="D3" s="1"/>
      <c r="E3" s="1"/>
      <c r="F3" s="1"/>
      <c r="G3" s="1"/>
      <c r="H3" s="1"/>
      <c r="I3" s="1"/>
      <c r="J3" s="86" t="s">
        <v>2</v>
      </c>
      <c r="K3" s="86"/>
      <c r="L3" s="86"/>
      <c r="M3" s="86"/>
      <c r="N3" s="86"/>
      <c r="O3" s="18">
        <v>12345</v>
      </c>
      <c r="P3" s="18"/>
      <c r="Q3" s="18"/>
    </row>
    <row r="4" spans="1:17" x14ac:dyDescent="0.4">
      <c r="A4" s="1"/>
      <c r="B4" s="1"/>
      <c r="C4" s="1"/>
      <c r="D4" s="1"/>
      <c r="E4" s="1"/>
      <c r="F4" s="1"/>
      <c r="G4" s="1"/>
      <c r="H4" s="1"/>
      <c r="I4" s="1"/>
      <c r="J4" s="86" t="s">
        <v>3</v>
      </c>
      <c r="K4" s="86"/>
      <c r="L4" s="86"/>
      <c r="M4" s="86"/>
      <c r="N4" s="86"/>
      <c r="O4" s="88">
        <v>45658</v>
      </c>
      <c r="P4" s="88"/>
      <c r="Q4" s="88"/>
    </row>
    <row r="5" spans="1:17" x14ac:dyDescent="0.4">
      <c r="A5" s="72" t="s">
        <v>15</v>
      </c>
      <c r="B5" s="72"/>
      <c r="C5" s="72"/>
      <c r="D5" s="73" t="s">
        <v>16</v>
      </c>
      <c r="E5" s="73"/>
      <c r="F5" s="73"/>
      <c r="G5" s="73"/>
      <c r="H5" s="73"/>
      <c r="I5" s="1"/>
      <c r="J5" s="87" t="s">
        <v>4</v>
      </c>
      <c r="K5" s="87"/>
      <c r="L5" s="83" t="s">
        <v>5</v>
      </c>
      <c r="M5" s="83"/>
      <c r="N5" s="83"/>
      <c r="O5" s="83"/>
      <c r="P5" s="83"/>
      <c r="Q5" s="83"/>
    </row>
    <row r="6" spans="1:17" x14ac:dyDescent="0.4">
      <c r="A6" s="72" t="s">
        <v>13</v>
      </c>
      <c r="B6" s="72"/>
      <c r="C6" s="72"/>
      <c r="D6" s="75" t="s">
        <v>17</v>
      </c>
      <c r="E6" s="75"/>
      <c r="F6" s="75"/>
      <c r="G6" s="75"/>
      <c r="H6" s="75"/>
      <c r="I6" s="1"/>
      <c r="J6" s="87" t="s">
        <v>6</v>
      </c>
      <c r="K6" s="87"/>
      <c r="L6" s="83" t="s">
        <v>7</v>
      </c>
      <c r="M6" s="83"/>
      <c r="N6" s="83"/>
      <c r="O6" s="83"/>
      <c r="P6" s="83"/>
      <c r="Q6" s="83"/>
    </row>
    <row r="7" spans="1:17" x14ac:dyDescent="0.4">
      <c r="A7" s="72" t="s">
        <v>14</v>
      </c>
      <c r="B7" s="72"/>
      <c r="C7" s="72"/>
      <c r="D7" s="74" t="s">
        <v>33</v>
      </c>
      <c r="E7" s="74"/>
      <c r="F7" s="74"/>
      <c r="G7" s="74"/>
      <c r="H7" s="74"/>
      <c r="I7" s="1"/>
      <c r="J7" s="87" t="s">
        <v>8</v>
      </c>
      <c r="K7" s="87"/>
      <c r="L7" s="83" t="s">
        <v>9</v>
      </c>
      <c r="M7" s="83"/>
      <c r="N7" s="83"/>
      <c r="O7" s="83"/>
      <c r="P7" s="83"/>
      <c r="Q7" s="83"/>
    </row>
    <row r="8" spans="1:17" x14ac:dyDescent="0.4">
      <c r="A8" s="72" t="s">
        <v>12</v>
      </c>
      <c r="B8" s="72"/>
      <c r="C8" s="72"/>
      <c r="D8" s="73" t="s">
        <v>34</v>
      </c>
      <c r="E8" s="73"/>
      <c r="F8" s="73"/>
      <c r="G8" s="73"/>
      <c r="H8" s="73"/>
      <c r="I8" s="1"/>
      <c r="J8" s="87" t="s">
        <v>10</v>
      </c>
      <c r="K8" s="87"/>
      <c r="L8" s="83" t="s">
        <v>11</v>
      </c>
      <c r="M8" s="83"/>
      <c r="N8" s="83"/>
      <c r="O8" s="83"/>
      <c r="P8" s="83"/>
      <c r="Q8" s="83"/>
    </row>
    <row r="9" spans="1:17" x14ac:dyDescent="0.4">
      <c r="A9" s="1"/>
      <c r="B9" s="1"/>
      <c r="C9" s="1"/>
      <c r="D9" s="1"/>
      <c r="E9" s="1"/>
      <c r="F9" s="1"/>
      <c r="G9" s="1"/>
      <c r="H9" s="1"/>
      <c r="I9" s="1"/>
      <c r="J9" s="19" t="s">
        <v>35</v>
      </c>
      <c r="K9" s="19"/>
      <c r="L9" s="18" t="s">
        <v>36</v>
      </c>
      <c r="M9" s="18"/>
      <c r="N9" s="18"/>
      <c r="O9" s="18"/>
      <c r="P9" s="18"/>
      <c r="Q9" s="18"/>
    </row>
    <row r="10" spans="1:17" ht="18.75" customHeight="1" x14ac:dyDescent="0.4">
      <c r="A10" s="60" t="s">
        <v>18</v>
      </c>
      <c r="B10" s="60"/>
      <c r="C10" s="60"/>
      <c r="D10" s="77">
        <f>+O29</f>
        <v>186600</v>
      </c>
      <c r="E10" s="78"/>
      <c r="F10" s="78"/>
      <c r="G10" s="78"/>
      <c r="H10" s="79"/>
      <c r="I10" s="1"/>
      <c r="J10" s="1"/>
      <c r="K10" s="1"/>
      <c r="L10" s="1"/>
      <c r="M10" s="1"/>
      <c r="N10" s="1"/>
      <c r="O10" s="1"/>
      <c r="P10" s="1"/>
      <c r="Q10" s="1"/>
    </row>
    <row r="11" spans="1:17" ht="18.75" customHeight="1" x14ac:dyDescent="0.4">
      <c r="A11" s="60"/>
      <c r="B11" s="60"/>
      <c r="C11" s="60"/>
      <c r="D11" s="80"/>
      <c r="E11" s="81"/>
      <c r="F11" s="81"/>
      <c r="G11" s="81"/>
      <c r="H11" s="82"/>
      <c r="I11" s="1"/>
      <c r="J11" s="1"/>
      <c r="K11" s="1"/>
      <c r="L11" s="1"/>
      <c r="M11" s="1"/>
      <c r="N11" s="1"/>
      <c r="O11" s="1"/>
      <c r="P11" s="1"/>
      <c r="Q11" s="1"/>
    </row>
    <row r="12" spans="1:17" ht="19.5" thickBot="1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9.5" thickBot="1" x14ac:dyDescent="0.45">
      <c r="A13" s="11" t="s">
        <v>19</v>
      </c>
      <c r="B13" s="61" t="s">
        <v>20</v>
      </c>
      <c r="C13" s="62"/>
      <c r="D13" s="62"/>
      <c r="E13" s="62"/>
      <c r="F13" s="62"/>
      <c r="G13" s="62"/>
      <c r="H13" s="62"/>
      <c r="I13" s="62"/>
      <c r="J13" s="63"/>
      <c r="K13" s="12" t="s">
        <v>21</v>
      </c>
      <c r="L13" s="64" t="s">
        <v>22</v>
      </c>
      <c r="M13" s="62"/>
      <c r="N13" s="65"/>
      <c r="O13" s="64" t="s">
        <v>23</v>
      </c>
      <c r="P13" s="62"/>
      <c r="Q13" s="65"/>
    </row>
    <row r="14" spans="1:17" x14ac:dyDescent="0.4">
      <c r="A14" s="2">
        <v>45658</v>
      </c>
      <c r="B14" s="66" t="s">
        <v>30</v>
      </c>
      <c r="C14" s="67"/>
      <c r="D14" s="67"/>
      <c r="E14" s="67"/>
      <c r="F14" s="67"/>
      <c r="G14" s="67"/>
      <c r="H14" s="67"/>
      <c r="I14" s="67"/>
      <c r="J14" s="8"/>
      <c r="K14" s="3">
        <v>1</v>
      </c>
      <c r="L14" s="68">
        <v>82500</v>
      </c>
      <c r="M14" s="68"/>
      <c r="N14" s="68"/>
      <c r="O14" s="69">
        <f>IF(B14="","",K14*L14)</f>
        <v>82500</v>
      </c>
      <c r="P14" s="70"/>
      <c r="Q14" s="71"/>
    </row>
    <row r="15" spans="1:17" x14ac:dyDescent="0.4">
      <c r="A15" s="4">
        <v>45658</v>
      </c>
      <c r="B15" s="58" t="s">
        <v>32</v>
      </c>
      <c r="C15" s="59"/>
      <c r="D15" s="59"/>
      <c r="E15" s="59"/>
      <c r="F15" s="59"/>
      <c r="G15" s="59"/>
      <c r="H15" s="59"/>
      <c r="I15" s="59"/>
      <c r="J15" s="9"/>
      <c r="K15" s="5">
        <v>15</v>
      </c>
      <c r="L15" s="40">
        <v>4400</v>
      </c>
      <c r="M15" s="40"/>
      <c r="N15" s="40"/>
      <c r="O15" s="41">
        <f t="shared" ref="O15:O28" si="0">IF(B15="","",K15*L15)</f>
        <v>66000</v>
      </c>
      <c r="P15" s="42"/>
      <c r="Q15" s="43"/>
    </row>
    <row r="16" spans="1:17" x14ac:dyDescent="0.4">
      <c r="A16" s="4">
        <v>45658</v>
      </c>
      <c r="B16" s="58" t="s">
        <v>31</v>
      </c>
      <c r="C16" s="59"/>
      <c r="D16" s="59"/>
      <c r="E16" s="59"/>
      <c r="F16" s="59"/>
      <c r="G16" s="59"/>
      <c r="H16" s="59"/>
      <c r="I16" s="59"/>
      <c r="J16" s="9"/>
      <c r="K16" s="5">
        <v>1</v>
      </c>
      <c r="L16" s="40">
        <v>16500</v>
      </c>
      <c r="M16" s="40"/>
      <c r="N16" s="40"/>
      <c r="O16" s="41">
        <f t="shared" si="0"/>
        <v>16500</v>
      </c>
      <c r="P16" s="42"/>
      <c r="Q16" s="43"/>
    </row>
    <row r="17" spans="1:17" x14ac:dyDescent="0.4">
      <c r="A17" s="4">
        <v>45658</v>
      </c>
      <c r="B17" s="58" t="s">
        <v>31</v>
      </c>
      <c r="C17" s="59"/>
      <c r="D17" s="59"/>
      <c r="E17" s="59"/>
      <c r="F17" s="59"/>
      <c r="G17" s="59"/>
      <c r="H17" s="59"/>
      <c r="I17" s="59"/>
      <c r="J17" s="9" t="s">
        <v>29</v>
      </c>
      <c r="K17" s="5">
        <v>1</v>
      </c>
      <c r="L17" s="40">
        <v>21600</v>
      </c>
      <c r="M17" s="40"/>
      <c r="N17" s="40"/>
      <c r="O17" s="41">
        <f t="shared" si="0"/>
        <v>21600</v>
      </c>
      <c r="P17" s="42"/>
      <c r="Q17" s="43"/>
    </row>
    <row r="18" spans="1:17" x14ac:dyDescent="0.4">
      <c r="A18" s="4"/>
      <c r="B18" s="38"/>
      <c r="C18" s="39"/>
      <c r="D18" s="39"/>
      <c r="E18" s="39"/>
      <c r="F18" s="39"/>
      <c r="G18" s="39"/>
      <c r="H18" s="39"/>
      <c r="I18" s="39"/>
      <c r="J18" s="9"/>
      <c r="K18" s="5"/>
      <c r="L18" s="40"/>
      <c r="M18" s="40"/>
      <c r="N18" s="40"/>
      <c r="O18" s="41" t="str">
        <f t="shared" si="0"/>
        <v/>
      </c>
      <c r="P18" s="42"/>
      <c r="Q18" s="43"/>
    </row>
    <row r="19" spans="1:17" x14ac:dyDescent="0.4">
      <c r="A19" s="4"/>
      <c r="B19" s="38"/>
      <c r="C19" s="39"/>
      <c r="D19" s="39"/>
      <c r="E19" s="39"/>
      <c r="F19" s="39"/>
      <c r="G19" s="39"/>
      <c r="H19" s="39"/>
      <c r="I19" s="39"/>
      <c r="J19" s="9"/>
      <c r="K19" s="5"/>
      <c r="L19" s="40"/>
      <c r="M19" s="40"/>
      <c r="N19" s="40"/>
      <c r="O19" s="41" t="str">
        <f t="shared" si="0"/>
        <v/>
      </c>
      <c r="P19" s="42"/>
      <c r="Q19" s="43"/>
    </row>
    <row r="20" spans="1:17" x14ac:dyDescent="0.4">
      <c r="A20" s="4"/>
      <c r="B20" s="38"/>
      <c r="C20" s="39"/>
      <c r="D20" s="39"/>
      <c r="E20" s="39"/>
      <c r="F20" s="39"/>
      <c r="G20" s="39"/>
      <c r="H20" s="39"/>
      <c r="I20" s="39"/>
      <c r="J20" s="9"/>
      <c r="K20" s="5"/>
      <c r="L20" s="40"/>
      <c r="M20" s="40"/>
      <c r="N20" s="40"/>
      <c r="O20" s="41" t="str">
        <f t="shared" si="0"/>
        <v/>
      </c>
      <c r="P20" s="42"/>
      <c r="Q20" s="43"/>
    </row>
    <row r="21" spans="1:17" x14ac:dyDescent="0.4">
      <c r="A21" s="4"/>
      <c r="B21" s="38"/>
      <c r="C21" s="39"/>
      <c r="D21" s="39"/>
      <c r="E21" s="39"/>
      <c r="F21" s="39"/>
      <c r="G21" s="39"/>
      <c r="H21" s="39"/>
      <c r="I21" s="39"/>
      <c r="J21" s="9"/>
      <c r="K21" s="5"/>
      <c r="L21" s="40"/>
      <c r="M21" s="40"/>
      <c r="N21" s="40"/>
      <c r="O21" s="41" t="str">
        <f t="shared" si="0"/>
        <v/>
      </c>
      <c r="P21" s="42"/>
      <c r="Q21" s="43"/>
    </row>
    <row r="22" spans="1:17" x14ac:dyDescent="0.4">
      <c r="A22" s="4"/>
      <c r="B22" s="38"/>
      <c r="C22" s="39"/>
      <c r="D22" s="39"/>
      <c r="E22" s="39"/>
      <c r="F22" s="39"/>
      <c r="G22" s="39"/>
      <c r="H22" s="39"/>
      <c r="I22" s="39"/>
      <c r="J22" s="9"/>
      <c r="K22" s="5"/>
      <c r="L22" s="40"/>
      <c r="M22" s="40"/>
      <c r="N22" s="40"/>
      <c r="O22" s="41" t="str">
        <f t="shared" si="0"/>
        <v/>
      </c>
      <c r="P22" s="42"/>
      <c r="Q22" s="43"/>
    </row>
    <row r="23" spans="1:17" x14ac:dyDescent="0.4">
      <c r="A23" s="4"/>
      <c r="B23" s="38"/>
      <c r="C23" s="39"/>
      <c r="D23" s="39"/>
      <c r="E23" s="39"/>
      <c r="F23" s="39"/>
      <c r="G23" s="39"/>
      <c r="H23" s="39"/>
      <c r="I23" s="39"/>
      <c r="J23" s="9"/>
      <c r="K23" s="5"/>
      <c r="L23" s="40"/>
      <c r="M23" s="40"/>
      <c r="N23" s="40"/>
      <c r="O23" s="41" t="str">
        <f t="shared" si="0"/>
        <v/>
      </c>
      <c r="P23" s="42"/>
      <c r="Q23" s="43"/>
    </row>
    <row r="24" spans="1:17" x14ac:dyDescent="0.4">
      <c r="A24" s="4"/>
      <c r="B24" s="38"/>
      <c r="C24" s="39"/>
      <c r="D24" s="39"/>
      <c r="E24" s="39"/>
      <c r="F24" s="39"/>
      <c r="G24" s="39"/>
      <c r="H24" s="39"/>
      <c r="I24" s="39"/>
      <c r="J24" s="9"/>
      <c r="K24" s="5"/>
      <c r="L24" s="40"/>
      <c r="M24" s="40"/>
      <c r="N24" s="40"/>
      <c r="O24" s="41" t="str">
        <f t="shared" si="0"/>
        <v/>
      </c>
      <c r="P24" s="42"/>
      <c r="Q24" s="43"/>
    </row>
    <row r="25" spans="1:17" x14ac:dyDescent="0.4">
      <c r="A25" s="4"/>
      <c r="B25" s="38"/>
      <c r="C25" s="39"/>
      <c r="D25" s="39"/>
      <c r="E25" s="39"/>
      <c r="F25" s="39"/>
      <c r="G25" s="39"/>
      <c r="H25" s="39"/>
      <c r="I25" s="39"/>
      <c r="J25" s="9"/>
      <c r="K25" s="5"/>
      <c r="L25" s="40"/>
      <c r="M25" s="40"/>
      <c r="N25" s="40"/>
      <c r="O25" s="41" t="str">
        <f t="shared" si="0"/>
        <v/>
      </c>
      <c r="P25" s="42"/>
      <c r="Q25" s="43"/>
    </row>
    <row r="26" spans="1:17" x14ac:dyDescent="0.4">
      <c r="A26" s="4"/>
      <c r="B26" s="38"/>
      <c r="C26" s="39"/>
      <c r="D26" s="39"/>
      <c r="E26" s="39"/>
      <c r="F26" s="39"/>
      <c r="G26" s="39"/>
      <c r="H26" s="39"/>
      <c r="I26" s="39"/>
      <c r="J26" s="9"/>
      <c r="K26" s="5"/>
      <c r="L26" s="40"/>
      <c r="M26" s="40"/>
      <c r="N26" s="40"/>
      <c r="O26" s="41" t="str">
        <f t="shared" si="0"/>
        <v/>
      </c>
      <c r="P26" s="42"/>
      <c r="Q26" s="43"/>
    </row>
    <row r="27" spans="1:17" x14ac:dyDescent="0.4">
      <c r="A27" s="4"/>
      <c r="B27" s="38"/>
      <c r="C27" s="39"/>
      <c r="D27" s="39"/>
      <c r="E27" s="39"/>
      <c r="F27" s="39"/>
      <c r="G27" s="39"/>
      <c r="H27" s="39"/>
      <c r="I27" s="39"/>
      <c r="J27" s="9"/>
      <c r="K27" s="5"/>
      <c r="L27" s="40"/>
      <c r="M27" s="40"/>
      <c r="N27" s="40"/>
      <c r="O27" s="41" t="str">
        <f t="shared" si="0"/>
        <v/>
      </c>
      <c r="P27" s="42"/>
      <c r="Q27" s="43"/>
    </row>
    <row r="28" spans="1:17" ht="19.5" thickBot="1" x14ac:dyDescent="0.45">
      <c r="A28" s="6"/>
      <c r="B28" s="46"/>
      <c r="C28" s="47"/>
      <c r="D28" s="47"/>
      <c r="E28" s="47"/>
      <c r="F28" s="47"/>
      <c r="G28" s="47"/>
      <c r="H28" s="47"/>
      <c r="I28" s="47"/>
      <c r="J28" s="10"/>
      <c r="K28" s="7"/>
      <c r="L28" s="48"/>
      <c r="M28" s="48"/>
      <c r="N28" s="48"/>
      <c r="O28" s="49" t="str">
        <f t="shared" si="0"/>
        <v/>
      </c>
      <c r="P28" s="50"/>
      <c r="Q28" s="51"/>
    </row>
    <row r="29" spans="1:17" x14ac:dyDescent="0.4">
      <c r="A29" s="1"/>
      <c r="B29" s="1" t="s">
        <v>24</v>
      </c>
      <c r="C29" s="1"/>
      <c r="D29" s="1"/>
      <c r="E29" s="1"/>
      <c r="F29" s="1"/>
      <c r="G29" s="1"/>
      <c r="H29" s="1"/>
      <c r="I29" s="1"/>
      <c r="J29" s="1"/>
      <c r="K29" s="1"/>
      <c r="L29" s="52" t="s">
        <v>18</v>
      </c>
      <c r="M29" s="53"/>
      <c r="N29" s="54"/>
      <c r="O29" s="55">
        <f>+SUM(O14:Q28)</f>
        <v>186600</v>
      </c>
      <c r="P29" s="56"/>
      <c r="Q29" s="57"/>
    </row>
    <row r="30" spans="1:17" ht="19.5" thickBo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0" t="s">
        <v>25</v>
      </c>
      <c r="M30" s="21"/>
      <c r="N30" s="22"/>
      <c r="O30" s="35">
        <f ca="1">+O32+O34</f>
        <v>16600</v>
      </c>
      <c r="P30" s="44"/>
      <c r="Q30" s="45"/>
    </row>
    <row r="31" spans="1:17" x14ac:dyDescent="0.4">
      <c r="A31" s="26" t="s">
        <v>26</v>
      </c>
      <c r="B31" s="27"/>
      <c r="C31" s="27"/>
      <c r="D31" s="27"/>
      <c r="E31" s="27"/>
      <c r="F31" s="27"/>
      <c r="G31" s="27"/>
      <c r="H31" s="27"/>
      <c r="I31" s="27"/>
      <c r="J31" s="28"/>
      <c r="K31" s="1"/>
      <c r="L31" s="29" t="s">
        <v>27</v>
      </c>
      <c r="M31" s="30"/>
      <c r="N31" s="31"/>
      <c r="O31" s="32">
        <f ca="1">SUMIF($J$11:$N$25,"",$O$11:$Q$25)</f>
        <v>165000</v>
      </c>
      <c r="P31" s="33"/>
      <c r="Q31" s="34"/>
    </row>
    <row r="32" spans="1:17" ht="19.5" thickBot="1" x14ac:dyDescent="0.45">
      <c r="A32" s="13"/>
      <c r="B32" s="1"/>
      <c r="C32" s="1"/>
      <c r="D32" s="1"/>
      <c r="E32" s="1"/>
      <c r="F32" s="1"/>
      <c r="G32" s="1"/>
      <c r="H32" s="1"/>
      <c r="I32" s="1"/>
      <c r="J32" s="14"/>
      <c r="K32" s="1"/>
      <c r="L32" s="20" t="s">
        <v>25</v>
      </c>
      <c r="M32" s="21"/>
      <c r="N32" s="22"/>
      <c r="O32" s="35">
        <f ca="1">O31*0.1/1.1</f>
        <v>14999.999999999998</v>
      </c>
      <c r="P32" s="36"/>
      <c r="Q32" s="37"/>
    </row>
    <row r="33" spans="1:17" x14ac:dyDescent="0.4">
      <c r="A33" s="13"/>
      <c r="B33" s="1"/>
      <c r="C33" s="1"/>
      <c r="D33" s="1"/>
      <c r="E33" s="1"/>
      <c r="F33" s="1"/>
      <c r="G33" s="1"/>
      <c r="H33" s="1"/>
      <c r="I33" s="1"/>
      <c r="J33" s="14"/>
      <c r="K33" s="1"/>
      <c r="L33" s="29" t="s">
        <v>28</v>
      </c>
      <c r="M33" s="30"/>
      <c r="N33" s="31"/>
      <c r="O33" s="32">
        <f ca="1">SUMIF($J$11:$N$25,"※",$O$11:$Q$25)</f>
        <v>21600</v>
      </c>
      <c r="P33" s="33"/>
      <c r="Q33" s="34"/>
    </row>
    <row r="34" spans="1:17" ht="19.5" thickBot="1" x14ac:dyDescent="0.45">
      <c r="A34" s="15"/>
      <c r="B34" s="16"/>
      <c r="C34" s="16"/>
      <c r="D34" s="16"/>
      <c r="E34" s="16"/>
      <c r="F34" s="16"/>
      <c r="G34" s="16"/>
      <c r="H34" s="16"/>
      <c r="I34" s="16"/>
      <c r="J34" s="17"/>
      <c r="K34" s="1"/>
      <c r="L34" s="20" t="s">
        <v>25</v>
      </c>
      <c r="M34" s="21"/>
      <c r="N34" s="22"/>
      <c r="O34" s="23">
        <f ca="1">ROUND(O33*0.08/1.08,0)</f>
        <v>1600</v>
      </c>
      <c r="P34" s="24"/>
      <c r="Q34" s="25"/>
    </row>
    <row r="35" spans="1:17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mergeCells count="87">
    <mergeCell ref="A1:Q1"/>
    <mergeCell ref="O3:Q3"/>
    <mergeCell ref="D10:H11"/>
    <mergeCell ref="L7:Q7"/>
    <mergeCell ref="L8:Q8"/>
    <mergeCell ref="A2:Q2"/>
    <mergeCell ref="J3:N3"/>
    <mergeCell ref="J4:N4"/>
    <mergeCell ref="J8:K8"/>
    <mergeCell ref="J7:K7"/>
    <mergeCell ref="O4:Q4"/>
    <mergeCell ref="L5:Q5"/>
    <mergeCell ref="L6:Q6"/>
    <mergeCell ref="J6:K6"/>
    <mergeCell ref="J5:K5"/>
    <mergeCell ref="A5:C5"/>
    <mergeCell ref="A8:C8"/>
    <mergeCell ref="A7:C7"/>
    <mergeCell ref="A6:C6"/>
    <mergeCell ref="D5:H5"/>
    <mergeCell ref="D8:H8"/>
    <mergeCell ref="D7:H7"/>
    <mergeCell ref="D6:H6"/>
    <mergeCell ref="A10:C11"/>
    <mergeCell ref="B13:J13"/>
    <mergeCell ref="L13:N13"/>
    <mergeCell ref="O13:Q13"/>
    <mergeCell ref="B14:I14"/>
    <mergeCell ref="L14:N14"/>
    <mergeCell ref="O14:Q14"/>
    <mergeCell ref="B15:I15"/>
    <mergeCell ref="L15:N15"/>
    <mergeCell ref="O15:Q15"/>
    <mergeCell ref="B16:I16"/>
    <mergeCell ref="L16:N16"/>
    <mergeCell ref="O16:Q16"/>
    <mergeCell ref="B17:I17"/>
    <mergeCell ref="L17:N17"/>
    <mergeCell ref="O17:Q17"/>
    <mergeCell ref="B18:I18"/>
    <mergeCell ref="L18:N18"/>
    <mergeCell ref="O18:Q18"/>
    <mergeCell ref="B19:I19"/>
    <mergeCell ref="L19:N19"/>
    <mergeCell ref="O19:Q19"/>
    <mergeCell ref="B20:I20"/>
    <mergeCell ref="L20:N20"/>
    <mergeCell ref="O20:Q20"/>
    <mergeCell ref="B21:I21"/>
    <mergeCell ref="L21:N21"/>
    <mergeCell ref="O21:Q21"/>
    <mergeCell ref="B22:I22"/>
    <mergeCell ref="L22:N22"/>
    <mergeCell ref="O22:Q22"/>
    <mergeCell ref="B23:I23"/>
    <mergeCell ref="L23:N23"/>
    <mergeCell ref="O23:Q23"/>
    <mergeCell ref="B24:I24"/>
    <mergeCell ref="L24:N24"/>
    <mergeCell ref="O24:Q24"/>
    <mergeCell ref="B28:I28"/>
    <mergeCell ref="L28:N28"/>
    <mergeCell ref="O28:Q28"/>
    <mergeCell ref="L29:N29"/>
    <mergeCell ref="O29:Q29"/>
    <mergeCell ref="B26:I26"/>
    <mergeCell ref="L26:N26"/>
    <mergeCell ref="O26:Q26"/>
    <mergeCell ref="B27:I27"/>
    <mergeCell ref="L27:N27"/>
    <mergeCell ref="O27:Q27"/>
    <mergeCell ref="L9:Q9"/>
    <mergeCell ref="J9:K9"/>
    <mergeCell ref="L34:N34"/>
    <mergeCell ref="O34:Q34"/>
    <mergeCell ref="A31:J31"/>
    <mergeCell ref="L31:N31"/>
    <mergeCell ref="O31:Q31"/>
    <mergeCell ref="L32:N32"/>
    <mergeCell ref="O32:Q32"/>
    <mergeCell ref="L33:N33"/>
    <mergeCell ref="O33:Q33"/>
    <mergeCell ref="B25:I25"/>
    <mergeCell ref="L25:N25"/>
    <mergeCell ref="O25:Q25"/>
    <mergeCell ref="L30:N30"/>
    <mergeCell ref="O30:Q30"/>
  </mergeCells>
  <phoneticPr fontId="2"/>
  <dataValidations count="1">
    <dataValidation type="list" allowBlank="1" showInputMessage="1" showErrorMessage="1" sqref="J14:J28" xr:uid="{DB8AC123-0A0E-46E9-A1AC-B3CEF08F0EEC}">
      <formula1>"※"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2025-10-08T07:54:55Z</cp:lastPrinted>
  <dcterms:created xsi:type="dcterms:W3CDTF">2025-09-25T10:34:07Z</dcterms:created>
  <dcterms:modified xsi:type="dcterms:W3CDTF">2025-10-17T04:42:18Z</dcterms:modified>
</cp:coreProperties>
</file>