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B6D44D88-90BF-44DF-BFC2-5B3587052B47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E26" i="1" s="1"/>
  <c r="G26" i="1" s="1"/>
  <c r="G19" i="1"/>
  <c r="G18" i="1"/>
  <c r="G17" i="1"/>
  <c r="E27" i="1" l="1"/>
  <c r="G27" i="1" s="1"/>
  <c r="E28" i="1" l="1"/>
  <c r="G28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<sst xmlns="http://schemas.openxmlformats.org/spreadsheetml/2006/main" count="53" uniqueCount="50">
  <si>
    <t>請　求　書</t>
  </si>
  <si>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</si>
  <si>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</si>
  <si>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</si>
  <si>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</si>
  <si>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</si>
  <si>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</si>
  <si>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</si>
  <si>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</si>
  <si>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</si>
  <si>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</si>
  <si>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</si>
  <si>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</si>
  <si>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</si>
  <si>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</si>
  <si>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</si>
  <si>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</si>
  <si>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</si>
  <si>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</si>
  <si>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</si>
  <si>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</si>
  <si>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</si>
  <si>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</si>
  <si>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</si>
  <si>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</si>
  <si>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</si>
  <si>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</si>
  <si>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</si>
  <si>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</si>
  <si>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</si>
  <si>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</si>
  <si>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</si>
  <si>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</si>
  <si>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</si>
  <si>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</si>
  <si>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</si>
  <si>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</si>
  <si>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</si>
  <si>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</si>
  <si>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</si>
  <si>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</si>
  <si>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</si>
  <si>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</si>
  <si>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</si>
  <si>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t>人工代（1人x0.5日）</t>
    <rPh sb="0" eb="3">
      <t>ジンコウダイ</t>
    </rPh>
    <rPh sb="5" eb="6">
      <t>ニン</t>
    </rPh>
    <rPh sb="10" eb="11">
      <t>ニチ</t>
    </rPh>
    <phoneticPr fontId="12"/>
  </si>
  <si>
    <t>水道修理</t>
    <rPh sb="0" eb="2">
      <t>スイドウ</t>
    </rPh>
    <rPh sb="2" eb="4">
      <t>シュウリ</t>
    </rPh>
    <phoneticPr fontId="12"/>
  </si>
  <si>
    <t>部品交換</t>
    <rPh sb="0" eb="4">
      <t>ブヒンコウカン</t>
    </rPh>
    <phoneticPr fontId="12"/>
  </si>
  <si>
    <r>
      <rPr>
        <b/>
        <u/>
        <sz val="11"/>
        <color theme="9" tint="-0.249977111117893"/>
        <rFont val="游ゴシック"/>
        <family val="3"/>
        <charset val="128"/>
      </rPr>
      <t>＞マネーフォワードクラウド</t>
    </r>
    <r>
      <rPr>
        <b/>
        <u/>
        <sz val="11"/>
        <color theme="9" tint="-0.249977111117893"/>
        <rFont val="Arial"/>
        <family val="2"/>
      </rPr>
      <t xml:space="preserve"> </t>
    </r>
    <r>
      <rPr>
        <b/>
        <u/>
        <sz val="11"/>
        <color theme="9" tint="-0.249977111117893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</si>
  <si>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b/>
        <u/>
        <sz val="11"/>
        <color theme="9" tint="-0.249977111117893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</si>
  <si>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r>
      <rPr>
        <u/>
        <sz val="11"/>
        <color theme="9" tint="-0.249977111117893"/>
        <rFont val="游ゴシック"/>
        <family val="2"/>
        <charset val="128"/>
      </rPr>
      <t>『マネーフォワード</t>
    </r>
    <r>
      <rPr>
        <u/>
        <sz val="11"/>
        <color theme="9" tint="-0.249977111117893"/>
        <rFont val="Arial"/>
        <family val="2"/>
      </rPr>
      <t xml:space="preserve"> </t>
    </r>
    <r>
      <rPr>
        <u/>
        <sz val="11"/>
        <color theme="9" tint="-0.249977111117893"/>
        <rFont val="游ゴシック"/>
        <family val="2"/>
        <charset val="128"/>
      </rPr>
      <t>クラウド請求書』ビジネステンプレート集</t>
    </r>
    <r>
      <rPr>
        <u/>
        <sz val="11"/>
        <color theme="9" tint="-0.249977111117893"/>
        <rFont val="Arial"/>
        <family val="2"/>
      </rPr>
      <t xml:space="preserve"> </t>
    </r>
    <r>
      <rPr>
        <u/>
        <sz val="11"/>
        <color theme="9" tint="-0.249977111117893"/>
        <rFont val="游ゴシック"/>
        <family val="2"/>
        <charset val="128"/>
      </rPr>
      <t>利用条件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</si>
</sst>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31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9" tint="-0.249977111117893"/>
      <name val="Arial"/>
      <family val="2"/>
    </font>
    <font>
      <b/>
      <u/>
      <sz val="11"/>
      <color theme="9" tint="-0.249977111117893"/>
      <name val="游ゴシック"/>
      <family val="3"/>
      <charset val="128"/>
    </font>
    <font>
      <b/>
      <u/>
      <sz val="11"/>
      <color theme="9" tint="-0.249977111117893"/>
      <name val="游ゴシック"/>
      <family val="2"/>
      <charset val="128"/>
    </font>
    <font>
      <u/>
      <sz val="11"/>
      <color theme="9" tint="-0.249977111117893"/>
      <name val="Arial"/>
      <family val="2"/>
    </font>
    <font>
      <u/>
      <sz val="11"/>
      <color theme="9" tint="-0.249977111117893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26" fillId="0" borderId="7" xfId="1" applyFont="1" applyBorder="1" applyAlignment="1">
      <alignment vertical="center"/>
    </xf>
    <xf numFmtId="0" fontId="28" fillId="0" borderId="7" xfId="4" applyFont="1">
      <alignment vertical="center"/>
    </xf>
    <xf numFmtId="0" fontId="29" fillId="0" borderId="7" xfId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06&amp;utm_medium=doc&amp;utm_source=templates&amp;utm_campaign=templates_iv_406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00&amp;utm_medium=doc&amp;utm_source=templates&amp;utm_campaign=templates_iv_4900" TargetMode="External"/><Relationship Id="rId2" Type="http://schemas.openxmlformats.org/officeDocument/2006/relationships/hyperlink" Target="https://biz.moneyforward.com/invoice/?provider=doc&amp;provider_info=templates_iv_4900&amp;utm_medium=doc&amp;utm_source=templates&amp;utm_campaign=templates_iv_4900" TargetMode="External"/><Relationship Id="rId1" Type="http://schemas.openxmlformats.org/officeDocument/2006/relationships/hyperlink" Target="https://biz.moneyforward.com/invoice/templates/terms/?provider=doc&amp;provider_info=templates_iv_406&amp;utm_medium=doc&amp;utm_source=templates&amp;utm_campaign=templates_iv_40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="70" zoomScaleNormal="70" workbookViewId="0"/>
  </sheetViews>
  <sheetFormatPr defaultColWidth="8.875" defaultRowHeight="18.75"/>
  <cols>
    <col min="1" max="1" width="3" style="35" customWidth="1"/>
    <col min="2" max="16384" width="8.875" style="35"/>
  </cols>
  <sheetData>
    <row r="1" spans="1:15" s="34" customFormat="1" ht="58.5">
      <c r="A1" s="31"/>
      <c r="B1" s="32" t="s">
        <v>36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>
      <c r="B3" s="36" t="s">
        <v>37</v>
      </c>
    </row>
    <row r="4" spans="1:15">
      <c r="B4" s="36" t="s">
        <v>38</v>
      </c>
    </row>
    <row r="5" spans="1:15">
      <c r="C5" s="66" t="s">
        <v>49</v>
      </c>
    </row>
    <row r="6" spans="1:15">
      <c r="B6" s="36" t="s">
        <v>39</v>
      </c>
      <c r="C6" s="30"/>
    </row>
    <row r="8" spans="1:15" s="34" customFormat="1" ht="51" customHeight="1">
      <c r="A8" s="37"/>
      <c r="B8" s="38" t="s">
        <v>40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24" spans="2:2" ht="19.5">
      <c r="B24" s="40" t="s">
        <v>41</v>
      </c>
    </row>
    <row r="25" spans="2:2" ht="19.5">
      <c r="B25" s="40" t="s">
        <v>42</v>
      </c>
    </row>
    <row r="26" spans="2:2" ht="19.5">
      <c r="B26" s="40" t="s">
        <v>43</v>
      </c>
    </row>
    <row r="28" spans="2:2">
      <c r="B28" s="64" t="s">
        <v>47</v>
      </c>
    </row>
    <row r="29" spans="2:2">
      <c r="B29" s="65"/>
    </row>
    <row r="30" spans="2:2">
      <c r="B30" s="64" t="s">
        <v>48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14.625" customWidth="1"/>
    <col min="5" max="5" width="11.375" customWidth="1"/>
    <col min="6" max="6" width="10" customWidth="1"/>
    <col min="7" max="7" width="22.6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85" t="s">
        <v>0</v>
      </c>
      <c r="C1" s="76"/>
      <c r="D1" s="76"/>
      <c r="E1" s="76"/>
      <c r="F1" s="76"/>
      <c r="G1" s="7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86" t="s">
        <v>33</v>
      </c>
      <c r="G2" s="87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88" t="s">
        <v>1</v>
      </c>
      <c r="G3" s="8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89" t="s">
        <v>31</v>
      </c>
      <c r="G4" s="9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91" t="s">
        <v>3</v>
      </c>
      <c r="G5" s="9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3" t="s">
        <v>6</v>
      </c>
      <c r="C7" s="74"/>
      <c r="D7" s="74"/>
      <c r="E7" s="19"/>
      <c r="F7" s="20" t="s">
        <v>7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8</v>
      </c>
      <c r="G8" s="21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7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7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7" t="s">
        <v>11</v>
      </c>
      <c r="C13" s="76"/>
      <c r="D13" s="76"/>
      <c r="E13" s="78"/>
      <c r="F13" s="76"/>
      <c r="G13" s="7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9" t="s">
        <v>12</v>
      </c>
      <c r="C14" s="80"/>
      <c r="D14" s="81"/>
      <c r="E14" s="82">
        <f>E28+G28</f>
        <v>39600</v>
      </c>
      <c r="F14" s="83"/>
      <c r="G14" s="8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29</v>
      </c>
      <c r="C16" s="18" t="s">
        <v>13</v>
      </c>
      <c r="D16" s="5" t="s">
        <v>32</v>
      </c>
      <c r="E16" s="6" t="s">
        <v>14</v>
      </c>
      <c r="F16" s="6" t="s">
        <v>15</v>
      </c>
      <c r="G16" s="6" t="s">
        <v>30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1">
        <v>45292</v>
      </c>
      <c r="C17" s="24" t="s">
        <v>44</v>
      </c>
      <c r="D17" s="42"/>
      <c r="E17" s="43">
        <v>30000</v>
      </c>
      <c r="F17" s="44">
        <v>0.5</v>
      </c>
      <c r="G17" s="45">
        <f t="shared" ref="G17:G24" si="0">IF(SUM(E17*F17),SUM(E17*F17),"")</f>
        <v>15000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6">
        <v>45292</v>
      </c>
      <c r="C18" s="25" t="s">
        <v>45</v>
      </c>
      <c r="D18" s="47"/>
      <c r="E18" s="48">
        <v>20000</v>
      </c>
      <c r="F18" s="49">
        <v>1</v>
      </c>
      <c r="G18" s="50">
        <f t="shared" si="0"/>
        <v>20000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1">
        <v>45292</v>
      </c>
      <c r="C19" s="26" t="s">
        <v>46</v>
      </c>
      <c r="D19" s="52"/>
      <c r="E19" s="43">
        <v>1000</v>
      </c>
      <c r="F19" s="44">
        <v>1</v>
      </c>
      <c r="G19" s="45">
        <f t="shared" si="0"/>
        <v>1000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3"/>
      <c r="C20" s="27"/>
      <c r="D20" s="54"/>
      <c r="E20" s="48"/>
      <c r="F20" s="49"/>
      <c r="G20" s="50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5"/>
      <c r="C21" s="28"/>
      <c r="D21" s="42"/>
      <c r="E21" s="43"/>
      <c r="F21" s="44"/>
      <c r="G21" s="45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6"/>
      <c r="C22" s="29"/>
      <c r="D22" s="47" t="s">
        <v>16</v>
      </c>
      <c r="E22" s="48"/>
      <c r="F22" s="49"/>
      <c r="G22" s="50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1"/>
      <c r="C23" s="24"/>
      <c r="D23" s="42" t="s">
        <v>16</v>
      </c>
      <c r="E23" s="43"/>
      <c r="F23" s="44"/>
      <c r="G23" s="45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6"/>
      <c r="C24" s="29"/>
      <c r="D24" s="47" t="s">
        <v>16</v>
      </c>
      <c r="E24" s="48"/>
      <c r="F24" s="49"/>
      <c r="G24" s="50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7"/>
      <c r="C25" s="57"/>
      <c r="D25" s="57"/>
      <c r="E25" s="57"/>
      <c r="F25" s="57"/>
      <c r="G25" s="5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7"/>
      <c r="C26" s="58" t="s">
        <v>17</v>
      </c>
      <c r="D26" s="72" t="s">
        <v>18</v>
      </c>
      <c r="E26" s="59">
        <f>SUMIF(D17:D24,"",G17:G24)</f>
        <v>36000</v>
      </c>
      <c r="F26" s="70" t="s">
        <v>19</v>
      </c>
      <c r="G26" s="59">
        <f>IF(E26="","",ROUND(E26*0.1,0))</f>
        <v>3600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7"/>
      <c r="C27" s="58" t="s">
        <v>20</v>
      </c>
      <c r="D27" s="71"/>
      <c r="E27" s="59">
        <f>SUMIF(D17:D24,"※",G17:G24)</f>
        <v>0</v>
      </c>
      <c r="F27" s="71"/>
      <c r="G27" s="59">
        <f>IF(E27="","",ROUND(E27*0.08,0))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7"/>
      <c r="C28" s="60" t="s">
        <v>21</v>
      </c>
      <c r="D28" s="60"/>
      <c r="E28" s="61">
        <f>SUM(E26:E27)</f>
        <v>36000</v>
      </c>
      <c r="F28" s="62"/>
      <c r="G28" s="61">
        <f>SUM(G26:G27)</f>
        <v>3600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 t="s">
        <v>22</v>
      </c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23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67" t="s">
        <v>24</v>
      </c>
      <c r="C33" s="68"/>
      <c r="D33" s="68"/>
      <c r="E33" s="6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67" t="s">
        <v>25</v>
      </c>
      <c r="C34" s="68"/>
      <c r="D34" s="68"/>
      <c r="E34" s="6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3" t="s">
        <v>26</v>
      </c>
      <c r="C35" s="67" t="s">
        <v>35</v>
      </c>
      <c r="D35" s="68"/>
      <c r="E35" s="69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3" t="s">
        <v>27</v>
      </c>
      <c r="C36" s="67">
        <v>1234567</v>
      </c>
      <c r="D36" s="68"/>
      <c r="E36" s="69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3" t="s">
        <v>28</v>
      </c>
      <c r="C37" s="67" t="s">
        <v>34</v>
      </c>
      <c r="D37" s="68"/>
      <c r="E37" s="6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B1:G1"/>
    <mergeCell ref="F2:G2"/>
    <mergeCell ref="F3:G3"/>
    <mergeCell ref="F4:G4"/>
    <mergeCell ref="F5:G5"/>
    <mergeCell ref="B7:D7"/>
    <mergeCell ref="G9:G11"/>
    <mergeCell ref="B13:D13"/>
    <mergeCell ref="E13:G13"/>
    <mergeCell ref="B14:D14"/>
    <mergeCell ref="E14:G14"/>
    <mergeCell ref="C37:E37"/>
    <mergeCell ref="F26:F27"/>
    <mergeCell ref="B33:E33"/>
    <mergeCell ref="B34:E34"/>
    <mergeCell ref="C35:E35"/>
    <mergeCell ref="C36:E36"/>
    <mergeCell ref="D26:D27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2024-04-02T06:15:18Z</dcterms:modified>
</cp:coreProperties>
</file>