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EA04B6C8-6148-4EA8-9E2A-1E0F6AC944B7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7" i="1" l="1"/>
  <c r="G26" i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5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6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7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8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<sst xmlns="http://schemas.openxmlformats.org/spreadsheetml/2006/main" count="49" uniqueCount="46">
  <si>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</si>
  <si>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</si>
  <si>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</si>
  <si>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</si>
  <si>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</si>
  <si>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</si>
  <si>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</si>
  <si>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</si>
  <si>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</si>
  <si>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</si>
  <si>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</si>
  <si>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</si>
  <si>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</si>
  <si>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</si>
  <si>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</si>
  <si>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</si>
  <si>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</si>
  <si>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</si>
  <si>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</si>
  <si>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</si>
  <si>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</si>
  <si>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</si>
  <si>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</si>
  <si>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</si>
  <si>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</si>
  <si>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</si>
  <si>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</si>
  <si>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</si>
  <si>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</si>
  <si>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</si>
  <si>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</si>
  <si>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</si>
  <si>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</si>
  <si>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</si>
  <si>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</si>
  <si>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</si>
  <si>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</si>
  <si>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</si>
  <si>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</si>
  <si>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</si>
  <si>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</si>
  <si>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</si>
  <si>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</si>
  <si>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T0123456789012</t>
    <phoneticPr fontId="12"/>
  </si>
  <si>
    <t>講演料</t>
    <rPh sb="0" eb="3">
      <t>コウエンリョウ</t>
    </rPh>
    <phoneticPr fontId="12"/>
  </si>
  <si>
    <t>顧問料（1か月）</t>
    <rPh sb="0" eb="3">
      <t>コモンリョウ</t>
    </rPh>
    <rPh sb="6" eb="7">
      <t>ゲツ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</si>
</sst>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94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59&amp;utm_medium=doc&amp;utm_source=templates&amp;utm_campaign=templates_iv_495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30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365261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59&amp;utm_medium=doc&amp;utm_source=templates&amp;utm_campaign=templates_iv_4959" TargetMode="External"/><Relationship Id="rId2" Type="http://schemas.openxmlformats.org/officeDocument/2006/relationships/hyperlink" Target="https://biz.moneyforward.com/invoice/?provider=doc&amp;provider_info=templates_iv_4959&amp;utm_medium=doc&amp;utm_source=templates&amp;utm_campaign=templates_iv_4959" TargetMode="External"/><Relationship Id="rId1" Type="http://schemas.openxmlformats.org/officeDocument/2006/relationships/hyperlink" Target="https://biz.moneyforward.com/invoice/templates/terms/?provider=doc&amp;provider_info=templates_iv_4959&amp;utm_medium=doc&amp;utm_source=templates&amp;utm_campaign=templates_iv_495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78" t="s">
        <v>0</v>
      </c>
      <c r="C1" s="79"/>
      <c r="D1" s="79"/>
      <c r="E1" s="79"/>
      <c r="F1" s="79"/>
      <c r="G1" s="79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80" t="s">
        <v>28</v>
      </c>
      <c r="G2" s="8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82" t="s">
        <v>1</v>
      </c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83" t="s">
        <v>27</v>
      </c>
      <c r="G4" s="8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85" t="s">
        <v>3</v>
      </c>
      <c r="G5" s="8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77" t="s">
        <v>5</v>
      </c>
      <c r="C7" s="77"/>
      <c r="D7" s="77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8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7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7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87" t="s">
        <v>10</v>
      </c>
      <c r="C13" s="79"/>
      <c r="D13" s="79"/>
      <c r="E13" s="92"/>
      <c r="F13" s="92"/>
      <c r="G13" s="9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88" t="s">
        <v>11</v>
      </c>
      <c r="C14" s="89"/>
      <c r="D14" s="90"/>
      <c r="E14" s="91">
        <f>+E26+G26-G27</f>
        <v>718488</v>
      </c>
      <c r="F14" s="91"/>
      <c r="G14" s="9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70" t="s">
        <v>12</v>
      </c>
      <c r="D16" s="70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71" t="s">
        <v>45</v>
      </c>
      <c r="D17" s="72"/>
      <c r="E17" s="6">
        <v>100000</v>
      </c>
      <c r="F17" s="7">
        <v>6</v>
      </c>
      <c r="G17" s="8">
        <f>IF(SUM(E17*F17),SUM(E17*F17),"")</f>
        <v>600000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>
        <v>45292</v>
      </c>
      <c r="C18" s="73" t="s">
        <v>44</v>
      </c>
      <c r="D18" s="74"/>
      <c r="E18" s="9">
        <v>10000</v>
      </c>
      <c r="F18" s="10">
        <v>12</v>
      </c>
      <c r="G18" s="11">
        <f t="shared" ref="G18:G24" si="0">IF(SUM(E18*F18),SUM(E18*F18),"")</f>
        <v>120000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/>
      <c r="C19" s="75"/>
      <c r="D19" s="65"/>
      <c r="E19" s="6"/>
      <c r="F19" s="7"/>
      <c r="G19" s="8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/>
      <c r="C20" s="76"/>
      <c r="D20" s="74"/>
      <c r="E20" s="9"/>
      <c r="F20" s="10"/>
      <c r="G20" s="1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64"/>
      <c r="D21" s="65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66" t="s">
        <v>15</v>
      </c>
      <c r="D22" s="67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68" t="s">
        <v>15</v>
      </c>
      <c r="D23" s="69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66" t="s">
        <v>15</v>
      </c>
      <c r="D24" s="67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720000</v>
      </c>
      <c r="F26" s="56" t="s">
        <v>18</v>
      </c>
      <c r="G26" s="31">
        <f>IF(E26="","",E26*0.1)</f>
        <v>72000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ROUNDDOWN(IF(E26&gt;=1000000,(E26-1000000)*0.2042+102100,E26*0.1021),0)</f>
        <v>73512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63" customFormat="1" ht="20.25" customHeight="1">
      <c r="A28" s="58"/>
      <c r="B28" s="59"/>
      <c r="C28" s="60"/>
      <c r="D28" s="61"/>
      <c r="E28" s="61"/>
      <c r="F28" s="61"/>
      <c r="G28" s="62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s="63" customFormat="1" ht="20.25" customHeight="1">
      <c r="A29" s="58"/>
      <c r="B29" s="59"/>
      <c r="C29" s="60"/>
      <c r="D29" s="61"/>
      <c r="E29" s="61"/>
      <c r="F29" s="61"/>
      <c r="G29" s="62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0.25" customHeight="1">
      <c r="A30" s="1"/>
      <c r="B30" s="13"/>
      <c r="C30" s="1"/>
      <c r="D30" s="1"/>
      <c r="E30" s="50"/>
      <c r="F30" s="14"/>
      <c r="G30" s="1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1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93" t="s">
        <v>20</v>
      </c>
      <c r="C34" s="89"/>
      <c r="D34" s="89"/>
      <c r="E34" s="9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93" t="s">
        <v>21</v>
      </c>
      <c r="C35" s="89"/>
      <c r="D35" s="89"/>
      <c r="E35" s="9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22</v>
      </c>
      <c r="C36" s="93" t="s">
        <v>30</v>
      </c>
      <c r="D36" s="89"/>
      <c r="E36" s="90"/>
      <c r="F36" s="16"/>
      <c r="G36" s="1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18" t="s">
        <v>23</v>
      </c>
      <c r="C37" s="93">
        <v>1234567</v>
      </c>
      <c r="D37" s="89"/>
      <c r="E37" s="90"/>
      <c r="F37" s="17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18" t="s">
        <v>24</v>
      </c>
      <c r="C38" s="93" t="s">
        <v>29</v>
      </c>
      <c r="D38" s="89"/>
      <c r="E38" s="9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"/>
      <c r="F39" s="19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0"/>
      <c r="D40" s="21"/>
      <c r="E40" s="22"/>
      <c r="F40" s="1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2"/>
      <c r="D41" s="22"/>
      <c r="E41" s="22"/>
      <c r="F41" s="1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20"/>
      <c r="D42" s="23"/>
      <c r="E42" s="23"/>
      <c r="F42" s="22"/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7"/>
      <c r="B43" s="17"/>
      <c r="C43" s="20"/>
      <c r="D43" s="23"/>
      <c r="E43" s="23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25" customHeight="1">
      <c r="A44" s="17"/>
      <c r="B44" s="17"/>
      <c r="C44" s="17"/>
      <c r="D44" s="17"/>
      <c r="E44" s="17"/>
      <c r="F44" s="17"/>
      <c r="G44" s="13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5">
    <mergeCell ref="C38:E38"/>
    <mergeCell ref="B34:E34"/>
    <mergeCell ref="B35:E35"/>
    <mergeCell ref="C36:E36"/>
    <mergeCell ref="C37:E37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2024-04-02T06:17:19Z</dcterms:modified>
</cp:coreProperties>
</file>