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CE16DD42-AE70-40FC-947C-538580596175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E26" i="1" l="1"/>
  <c r="E27" i="1"/>
  <c r="G27" i="1" s="1"/>
  <c r="E28" i="1" l="1"/>
  <c r="G26" i="1"/>
  <c r="G28" i="1" s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<sst xmlns="http://schemas.openxmlformats.org/spreadsheetml/2006/main" count="51" uniqueCount="50">
  <si>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</si>
  <si>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</si>
  <si>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</si>
  <si>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</si>
  <si>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</si>
  <si>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</si>
  <si>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</si>
  <si>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</si>
  <si>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</si>
  <si>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</si>
  <si>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</si>
  <si>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</si>
  <si>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</si>
  <si>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</si>
  <si>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</si>
  <si>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</si>
  <si>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</si>
  <si>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</si>
  <si>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</si>
  <si>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</si>
  <si>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</si>
  <si>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</si>
  <si>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</si>
  <si>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</si>
  <si>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</si>
  <si>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</si>
  <si>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</si>
  <si>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</si>
  <si>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</si>
  <si>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</si>
  <si>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</si>
  <si>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</si>
  <si>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</si>
  <si>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</si>
  <si>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</si>
  <si>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</si>
  <si>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</si>
  <si>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</si>
  <si>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</si>
  <si>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</si>
  <si>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</si>
  <si>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</si>
  <si>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</si>
  <si>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</si>
  <si>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</si>
  <si>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</si>
  <si>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保育料（8時間）</t>
    <rPh sb="0" eb="3">
      <t>ホイクリョウ</t>
    </rPh>
    <rPh sb="5" eb="7">
      <t>ジカン</t>
    </rPh>
    <phoneticPr fontId="12"/>
  </si>
  <si>
    <t>延長料金（1時間）</t>
    <rPh sb="0" eb="4">
      <t>エンチョウリョウキン</t>
    </rPh>
    <rPh sb="6" eb="8">
      <t>ジカン</t>
    </rPh>
    <phoneticPr fontId="12"/>
  </si>
  <si>
    <t>食費（1食）</t>
    <rPh sb="0" eb="2">
      <t>ショクヒ</t>
    </rPh>
    <rPh sb="4" eb="5">
      <t>ショク</t>
    </rPh>
    <phoneticPr fontId="12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</si>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</sst>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70&amp;utm_medium=doc&amp;utm_source=templates&amp;utm_campaign=templates_iv_49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70&amp;utm_medium=doc&amp;utm_source=templates&amp;utm_campaign=templates_iv_4970" TargetMode="External"/><Relationship Id="rId2" Type="http://schemas.openxmlformats.org/officeDocument/2006/relationships/hyperlink" Target="https://biz.moneyforward.com/invoice/?provider=doc&amp;provider_info=templates_iv_4970&amp;utm_medium=doc&amp;utm_source=templates&amp;utm_campaign=templates_iv_4970" TargetMode="External"/><Relationship Id="rId1" Type="http://schemas.openxmlformats.org/officeDocument/2006/relationships/hyperlink" Target="https://biz.moneyforward.com/invoice/templates/terms/?provider=doc&amp;provider_info=templates_iv_4970&amp;utm_medium=doc&amp;utm_source=templates&amp;utm_campaign=templates_iv_497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36" customWidth="1"/>
    <col min="2" max="16384" width="8.75" style="36"/>
  </cols>
  <sheetData>
    <row r="1" spans="1:15" s="35" customFormat="1" ht="58.5">
      <c r="A1" s="32"/>
      <c r="B1" s="33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B3" s="37" t="s">
        <v>35</v>
      </c>
    </row>
    <row r="4" spans="1:15">
      <c r="B4" s="37" t="s">
        <v>36</v>
      </c>
    </row>
    <row r="5" spans="1:15">
      <c r="C5" s="31" t="s">
        <v>42</v>
      </c>
    </row>
    <row r="6" spans="1:15">
      <c r="B6" s="37" t="s">
        <v>37</v>
      </c>
      <c r="C6" s="30"/>
    </row>
    <row r="8" spans="1:15" s="35" customFormat="1" ht="51" customHeight="1">
      <c r="A8" s="38"/>
      <c r="B8" s="39" t="s">
        <v>38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24" spans="2:2" ht="19.5">
      <c r="B24" s="41" t="s">
        <v>39</v>
      </c>
    </row>
    <row r="25" spans="2:2" ht="19.5">
      <c r="B25" s="41" t="s">
        <v>40</v>
      </c>
    </row>
    <row r="26" spans="2:2" ht="19.5">
      <c r="B26" s="41" t="s">
        <v>41</v>
      </c>
    </row>
    <row r="28" spans="2:2">
      <c r="B28" s="31" t="s">
        <v>43</v>
      </c>
    </row>
    <row r="30" spans="2:2">
      <c r="B30" s="31" t="s">
        <v>44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5" t="s">
        <v>0</v>
      </c>
      <c r="C1" s="66"/>
      <c r="D1" s="66"/>
      <c r="E1" s="66"/>
      <c r="F1" s="66"/>
      <c r="G1" s="6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67" t="s">
        <v>31</v>
      </c>
      <c r="G2" s="68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69" t="s">
        <v>1</v>
      </c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70" t="s">
        <v>29</v>
      </c>
      <c r="G4" s="7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72" t="s">
        <v>3</v>
      </c>
      <c r="G5" s="7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3" t="s">
        <v>5</v>
      </c>
      <c r="C7" s="74"/>
      <c r="D7" s="74"/>
      <c r="E7" s="19"/>
      <c r="F7" s="20" t="s">
        <v>6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7</v>
      </c>
      <c r="G8" s="21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6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6" t="s">
        <v>10</v>
      </c>
      <c r="C13" s="66"/>
      <c r="D13" s="66"/>
      <c r="E13" s="77"/>
      <c r="F13" s="66"/>
      <c r="G13" s="6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8" t="s">
        <v>11</v>
      </c>
      <c r="C14" s="79"/>
      <c r="D14" s="80"/>
      <c r="E14" s="81">
        <f>E28+G28</f>
        <v>20880</v>
      </c>
      <c r="F14" s="82"/>
      <c r="G14" s="8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27</v>
      </c>
      <c r="C16" s="18" t="s">
        <v>12</v>
      </c>
      <c r="D16" s="5" t="s">
        <v>30</v>
      </c>
      <c r="E16" s="6" t="s">
        <v>13</v>
      </c>
      <c r="F16" s="6" t="s">
        <v>14</v>
      </c>
      <c r="G16" s="6" t="s">
        <v>28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2">
        <v>45292</v>
      </c>
      <c r="C17" s="24" t="s">
        <v>46</v>
      </c>
      <c r="D17" s="43"/>
      <c r="E17" s="44">
        <v>15000</v>
      </c>
      <c r="F17" s="45">
        <v>1</v>
      </c>
      <c r="G17" s="46">
        <f t="shared" ref="G17:G24" si="0">IF(SUM(E17*F17),SUM(E17*F17),"")</f>
        <v>15000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7">
        <v>45292</v>
      </c>
      <c r="C18" s="25" t="s">
        <v>47</v>
      </c>
      <c r="D18" s="48"/>
      <c r="E18" s="49">
        <v>1500</v>
      </c>
      <c r="F18" s="50">
        <v>2</v>
      </c>
      <c r="G18" s="51">
        <f t="shared" si="0"/>
        <v>3000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2">
        <v>45292</v>
      </c>
      <c r="C19" s="26" t="s">
        <v>48</v>
      </c>
      <c r="D19" s="53" t="s">
        <v>49</v>
      </c>
      <c r="E19" s="44">
        <v>500</v>
      </c>
      <c r="F19" s="45">
        <v>2</v>
      </c>
      <c r="G19" s="46">
        <f t="shared" si="0"/>
        <v>1000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4"/>
      <c r="C20" s="27"/>
      <c r="D20" s="55"/>
      <c r="E20" s="49"/>
      <c r="F20" s="50"/>
      <c r="G20" s="5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6"/>
      <c r="C21" s="28"/>
      <c r="D21" s="43"/>
      <c r="E21" s="44"/>
      <c r="F21" s="45"/>
      <c r="G21" s="46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7"/>
      <c r="C22" s="29"/>
      <c r="D22" s="48"/>
      <c r="E22" s="49"/>
      <c r="F22" s="50"/>
      <c r="G22" s="5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2"/>
      <c r="C23" s="24"/>
      <c r="D23" s="43"/>
      <c r="E23" s="44"/>
      <c r="F23" s="45"/>
      <c r="G23" s="46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7"/>
      <c r="C24" s="29"/>
      <c r="D24" s="48"/>
      <c r="E24" s="49"/>
      <c r="F24" s="50"/>
      <c r="G24" s="5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8"/>
      <c r="C25" s="58"/>
      <c r="D25" s="58"/>
      <c r="E25" s="58"/>
      <c r="F25" s="58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8"/>
      <c r="C26" s="59" t="s">
        <v>15</v>
      </c>
      <c r="D26" s="89" t="s">
        <v>16</v>
      </c>
      <c r="E26" s="60">
        <f>SUMIF(D17:D24,"",G17:G24)</f>
        <v>18000</v>
      </c>
      <c r="F26" s="87" t="s">
        <v>17</v>
      </c>
      <c r="G26" s="60">
        <f>IF(E26="","",E26*0.1)</f>
        <v>1800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8"/>
      <c r="C27" s="59" t="s">
        <v>18</v>
      </c>
      <c r="D27" s="88"/>
      <c r="E27" s="60">
        <f>SUMIF(D17:D24,"※",G17:G24)</f>
        <v>1000</v>
      </c>
      <c r="F27" s="88"/>
      <c r="G27" s="60">
        <f>IF(E27="","",ROUND(E27*0.08,0))</f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8"/>
      <c r="C28" s="61" t="s">
        <v>19</v>
      </c>
      <c r="D28" s="61"/>
      <c r="E28" s="62">
        <f>SUM(E26:E27)</f>
        <v>19000</v>
      </c>
      <c r="F28" s="63"/>
      <c r="G28" s="62">
        <f>SUM(G26:G27)</f>
        <v>1880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 t="s">
        <v>20</v>
      </c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4" t="s">
        <v>22</v>
      </c>
      <c r="C33" s="85"/>
      <c r="D33" s="85"/>
      <c r="E33" s="8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4" t="s">
        <v>23</v>
      </c>
      <c r="C34" s="85"/>
      <c r="D34" s="85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4" t="s">
        <v>24</v>
      </c>
      <c r="C35" s="84" t="s">
        <v>33</v>
      </c>
      <c r="D35" s="85"/>
      <c r="E35" s="86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4" t="s">
        <v>25</v>
      </c>
      <c r="C36" s="84">
        <v>1234567</v>
      </c>
      <c r="D36" s="85"/>
      <c r="E36" s="86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4" t="s">
        <v>26</v>
      </c>
      <c r="C37" s="84" t="s">
        <v>32</v>
      </c>
      <c r="D37" s="85"/>
      <c r="E37" s="8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C37:E37"/>
    <mergeCell ref="F26:F27"/>
    <mergeCell ref="B33:E33"/>
    <mergeCell ref="B34:E34"/>
    <mergeCell ref="C35:E35"/>
    <mergeCell ref="C36:E36"/>
    <mergeCell ref="D26:D27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2024-04-02T06:35:54Z</dcterms:modified>
</cp:coreProperties>
</file>