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24T062039Z-001\"/>
    </mc:Choice>
  </mc:AlternateContent>
  <xr:revisionPtr revIDLastSave="0" documentId="13_ncr:1_{6B292FE0-25D4-43EC-AECC-2B2584E989C7}" xr6:coauthVersionLast="47" xr6:coauthVersionMax="47" xr10:uidLastSave="{00000000-0000-0000-0000-000000000000}"/>
  <bookViews>
    <workbookView xWindow="-14055" yWindow="-30585" windowWidth="43200" windowHeight="23655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24" i="1" l="1"/>
  <c r="G23" i="1"/>
  <c r="G22" i="1"/>
  <c r="G21" i="1"/>
  <c r="G20" i="1"/>
  <c r="G19" i="1"/>
  <c r="G18" i="1"/>
  <c r="E26" i="1" s="1"/>
  <c r="G27" i="1" l="1"/>
  <c r="G26" i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4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5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6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7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<sst xmlns="http://schemas.openxmlformats.org/spreadsheetml/2006/main" count="49" uniqueCount="46">
  <si>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</si>
  <si>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</si>
  <si>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</si>
  <si>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</si>
  <si>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</si>
  <si>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</si>
  <si>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</si>
  <si>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</si>
  <si>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</si>
  <si>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</si>
  <si>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</si>
  <si>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</si>
  <si>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</si>
  <si>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</si>
  <si>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</si>
  <si>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</si>
  <si>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</si>
  <si>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</si>
  <si>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</si>
  <si>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</si>
  <si>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</si>
  <si>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</si>
  <si>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</si>
  <si>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</si>
  <si>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</si>
  <si>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</si>
  <si>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</si>
  <si>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</si>
  <si>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</si>
  <si>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</si>
  <si>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</si>
  <si>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</si>
  <si>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</si>
  <si>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</si>
  <si>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</si>
  <si>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</si>
  <si>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</si>
  <si>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</si>
  <si>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</si>
  <si>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</si>
  <si>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</si>
  <si>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</si>
  <si>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</si>
  <si>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交通費</t>
    <rPh sb="0" eb="3">
      <t>コウツウヒ</t>
    </rPh>
    <phoneticPr fontId="12"/>
  </si>
  <si>
    <t>出演料（1時間）</t>
    <rPh sb="0" eb="3">
      <t>シュツエンリョウ</t>
    </rPh>
    <rPh sb="5" eb="7">
      <t>ジカン</t>
    </rPh>
    <phoneticPr fontId="12"/>
  </si>
  <si>
    <t>T0123456789012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</si>
</sst>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7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rgb="FFA5B592"/>
      </left>
      <right/>
      <top style="thin">
        <color rgb="FFA5B592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94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horizontal="right" vertical="center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6" borderId="6" xfId="4" applyFont="1" applyFill="1">
      <alignment vertical="center"/>
    </xf>
    <xf numFmtId="0" fontId="19" fillId="6" borderId="6" xfId="4" applyFont="1" applyFill="1">
      <alignment vertical="center"/>
    </xf>
    <xf numFmtId="0" fontId="21" fillId="6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5" borderId="12" xfId="0" applyNumberFormat="1" applyFont="1" applyFill="1" applyBorder="1" applyAlignment="1">
      <alignment horizontal="center"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178" fontId="6" fillId="4" borderId="18" xfId="0" applyNumberFormat="1" applyFont="1" applyFill="1" applyBorder="1" applyAlignment="1">
      <alignment horizontal="right" vertical="center" shrinkToFit="1"/>
    </xf>
    <xf numFmtId="9" fontId="6" fillId="2" borderId="11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/>
    </xf>
    <xf numFmtId="178" fontId="6" fillId="0" borderId="6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horizontal="left" vertical="center"/>
    </xf>
    <xf numFmtId="178" fontId="9" fillId="0" borderId="0" xfId="0" applyNumberFormat="1" applyFont="1" applyFill="1" applyAlignment="1">
      <alignment vertical="center"/>
    </xf>
    <xf numFmtId="0" fontId="7" fillId="2" borderId="25" xfId="0" applyFont="1" applyFill="1" applyBorder="1" applyAlignment="1">
      <alignment horizontal="left" vertical="center" shrinkToFit="1"/>
    </xf>
    <xf numFmtId="0" fontId="7" fillId="2" borderId="23" xfId="0" applyFont="1" applyFill="1" applyBorder="1" applyAlignment="1">
      <alignment horizontal="left" vertical="center" shrinkToFit="1"/>
    </xf>
    <xf numFmtId="0" fontId="6" fillId="4" borderId="7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shrinkToFit="1"/>
    </xf>
    <xf numFmtId="0" fontId="7" fillId="2" borderId="8" xfId="0" applyFont="1" applyFill="1" applyBorder="1" applyAlignment="1">
      <alignment horizontal="left" vertical="center" shrinkToFit="1"/>
    </xf>
    <xf numFmtId="0" fontId="7" fillId="4" borderId="12" xfId="0" applyFont="1" applyFill="1" applyBorder="1" applyAlignment="1">
      <alignment horizontal="left" vertical="center" shrinkToFit="1"/>
    </xf>
    <xf numFmtId="0" fontId="7" fillId="4" borderId="21" xfId="0" applyFont="1" applyFill="1" applyBorder="1" applyAlignment="1">
      <alignment horizontal="left" vertical="center" shrinkToFit="1"/>
    </xf>
    <xf numFmtId="0" fontId="7" fillId="2" borderId="22" xfId="0" applyFont="1" applyFill="1" applyBorder="1" applyAlignment="1">
      <alignment horizontal="left" vertical="center" shrinkToFit="1"/>
    </xf>
    <xf numFmtId="0" fontId="7" fillId="4" borderId="24" xfId="0" applyFont="1" applyFill="1" applyBorder="1" applyAlignment="1">
      <alignment horizontal="left" vertical="center" shrinkToFit="1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45&amp;utm_medium=doc&amp;utm_source=templates&amp;utm_campaign=templates_iv_4945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1587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29</xdr:row>
      <xdr:rowOff>2436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7108086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45&amp;utm_medium=doc&amp;utm_source=templates&amp;utm_campaign=templates_iv_4945" TargetMode="External"/><Relationship Id="rId2" Type="http://schemas.openxmlformats.org/officeDocument/2006/relationships/hyperlink" Target="https://biz.moneyforward.com/invoice/?provider=doc&amp;provider_info=templates_iv_4945&amp;utm_medium=doc&amp;utm_source=templates&amp;utm_campaign=templates_iv_4945" TargetMode="External"/><Relationship Id="rId1" Type="http://schemas.openxmlformats.org/officeDocument/2006/relationships/hyperlink" Target="https://biz.moneyforward.com/invoice/templates/terms/?provider=doc&amp;provider_info=templates_iv_4945&amp;utm_medium=doc&amp;utm_source=templates&amp;utm_campaign=templates_iv_4945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36" customWidth="1"/>
    <col min="2" max="16384" width="8.875" style="36"/>
  </cols>
  <sheetData>
    <row r="1" spans="1:15" s="35" customFormat="1" ht="58.5">
      <c r="A1" s="32"/>
      <c r="B1" s="33" t="s">
        <v>31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3" spans="1:15">
      <c r="B3" s="37" t="s">
        <v>32</v>
      </c>
    </row>
    <row r="4" spans="1:15">
      <c r="B4" s="37" t="s">
        <v>33</v>
      </c>
    </row>
    <row r="5" spans="1:15">
      <c r="C5" s="31" t="s">
        <v>39</v>
      </c>
    </row>
    <row r="6" spans="1:15">
      <c r="B6" s="37" t="s">
        <v>34</v>
      </c>
      <c r="C6" s="30"/>
    </row>
    <row r="8" spans="1:15" s="35" customFormat="1" ht="51" customHeight="1">
      <c r="A8" s="38"/>
      <c r="B8" s="39" t="s">
        <v>35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24" spans="2:2" ht="19.5">
      <c r="B24" s="41" t="s">
        <v>36</v>
      </c>
    </row>
    <row r="25" spans="2:2" ht="19.5">
      <c r="B25" s="41" t="s">
        <v>37</v>
      </c>
    </row>
    <row r="26" spans="2:2" ht="19.5">
      <c r="B26" s="41" t="s">
        <v>38</v>
      </c>
    </row>
    <row r="28" spans="2:2">
      <c r="B28" s="31" t="s">
        <v>40</v>
      </c>
    </row>
    <row r="30" spans="2:2">
      <c r="B30" s="31" t="s">
        <v>41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2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78" t="s">
        <v>0</v>
      </c>
      <c r="C1" s="79"/>
      <c r="D1" s="79"/>
      <c r="E1" s="79"/>
      <c r="F1" s="79"/>
      <c r="G1" s="79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3"/>
      <c r="C2" s="23"/>
      <c r="D2" s="23"/>
      <c r="E2" s="23"/>
      <c r="F2" s="80" t="s">
        <v>28</v>
      </c>
      <c r="G2" s="81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3"/>
      <c r="C3" s="23"/>
      <c r="D3" s="23"/>
      <c r="E3" s="23"/>
      <c r="F3" s="82" t="s">
        <v>1</v>
      </c>
      <c r="G3" s="8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0" t="s">
        <v>1</v>
      </c>
      <c r="C4" s="20"/>
      <c r="D4" s="20"/>
      <c r="E4" s="23"/>
      <c r="F4" s="83" t="s">
        <v>27</v>
      </c>
      <c r="G4" s="8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19" t="s">
        <v>2</v>
      </c>
      <c r="C5" s="19"/>
      <c r="D5" s="19"/>
      <c r="E5" s="19"/>
      <c r="F5" s="85" t="s">
        <v>3</v>
      </c>
      <c r="G5" s="85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3"/>
      <c r="C6" s="23"/>
      <c r="D6" s="23"/>
      <c r="E6" s="23"/>
      <c r="F6" s="24" t="s">
        <v>4</v>
      </c>
      <c r="G6" s="25" t="s">
        <v>45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77" t="s">
        <v>5</v>
      </c>
      <c r="C7" s="77"/>
      <c r="D7" s="77"/>
      <c r="E7" s="23"/>
      <c r="F7" s="24" t="s">
        <v>6</v>
      </c>
      <c r="G7" s="2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51"/>
      <c r="C8" s="52"/>
      <c r="D8" s="51"/>
      <c r="E8" s="23"/>
      <c r="F8" s="24" t="s">
        <v>7</v>
      </c>
      <c r="G8" s="25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0"/>
      <c r="C9" s="23"/>
      <c r="D9" s="20"/>
      <c r="E9" s="23"/>
      <c r="F9" s="24"/>
      <c r="G9" s="86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0"/>
      <c r="C10" s="23"/>
      <c r="D10" s="20"/>
      <c r="E10" s="23"/>
      <c r="F10" s="24"/>
      <c r="G10" s="79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0"/>
      <c r="C11" s="23"/>
      <c r="D11" s="20"/>
      <c r="E11" s="23"/>
      <c r="F11" s="24"/>
      <c r="G11" s="7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7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87" t="s">
        <v>10</v>
      </c>
      <c r="C13" s="79"/>
      <c r="D13" s="79"/>
      <c r="E13" s="92"/>
      <c r="F13" s="92"/>
      <c r="G13" s="9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88" t="s">
        <v>11</v>
      </c>
      <c r="C14" s="89"/>
      <c r="D14" s="90"/>
      <c r="E14" s="91">
        <f>E26+G26-G27</f>
        <v>31434</v>
      </c>
      <c r="F14" s="91"/>
      <c r="G14" s="9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2" t="s">
        <v>25</v>
      </c>
      <c r="C16" s="70" t="s">
        <v>12</v>
      </c>
      <c r="D16" s="70"/>
      <c r="E16" s="5" t="s">
        <v>13</v>
      </c>
      <c r="F16" s="5" t="s">
        <v>14</v>
      </c>
      <c r="G16" s="5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2">
        <v>45292</v>
      </c>
      <c r="C17" s="71" t="s">
        <v>44</v>
      </c>
      <c r="D17" s="72"/>
      <c r="E17" s="6">
        <v>5000</v>
      </c>
      <c r="F17" s="7">
        <v>6</v>
      </c>
      <c r="G17" s="8">
        <f>IF(SUM(E17*F17),SUM(E17*F17),"")</f>
        <v>30000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3">
        <v>45292</v>
      </c>
      <c r="C18" s="73" t="s">
        <v>43</v>
      </c>
      <c r="D18" s="74"/>
      <c r="E18" s="9">
        <v>1500</v>
      </c>
      <c r="F18" s="10">
        <v>1</v>
      </c>
      <c r="G18" s="11">
        <f t="shared" ref="G18:G24" si="0">IF(SUM(E18*F18),SUM(E18*F18),"")</f>
        <v>1500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4"/>
      <c r="C19" s="75"/>
      <c r="D19" s="65"/>
      <c r="E19" s="6"/>
      <c r="F19" s="7"/>
      <c r="G19" s="8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5"/>
      <c r="C20" s="76"/>
      <c r="D20" s="74"/>
      <c r="E20" s="9"/>
      <c r="F20" s="10"/>
      <c r="G20" s="1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6"/>
      <c r="C21" s="64"/>
      <c r="D21" s="65"/>
      <c r="E21" s="6"/>
      <c r="F21" s="7"/>
      <c r="G21" s="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7"/>
      <c r="C22" s="66" t="s">
        <v>15</v>
      </c>
      <c r="D22" s="67"/>
      <c r="E22" s="9"/>
      <c r="F22" s="10"/>
      <c r="G22" s="1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2"/>
      <c r="C23" s="68" t="s">
        <v>15</v>
      </c>
      <c r="D23" s="69"/>
      <c r="E23" s="6"/>
      <c r="F23" s="7"/>
      <c r="G23" s="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7"/>
      <c r="C24" s="66" t="s">
        <v>15</v>
      </c>
      <c r="D24" s="67"/>
      <c r="E24" s="9"/>
      <c r="F24" s="10"/>
      <c r="G24" s="1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2"/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2"/>
      <c r="C26" s="28" t="s">
        <v>16</v>
      </c>
      <c r="D26" s="55" t="s">
        <v>17</v>
      </c>
      <c r="E26" s="29">
        <f>SUMIF(D17:D24,"",G17:G24)</f>
        <v>31500</v>
      </c>
      <c r="F26" s="54" t="s">
        <v>18</v>
      </c>
      <c r="G26" s="29">
        <f>IF(E26="","",ROUND(E26*0.1,0))</f>
        <v>3150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2"/>
      <c r="C27" s="49" t="s">
        <v>42</v>
      </c>
      <c r="D27" s="50"/>
      <c r="E27" s="50"/>
      <c r="F27" s="50"/>
      <c r="G27" s="53">
        <f>ROUNDDOWN(IF(E26&gt;1000000,(E26-1000000)*0.2042+102100,E26*0.1021),0)</f>
        <v>3216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61" customFormat="1" ht="20.25" customHeight="1">
      <c r="A28" s="56"/>
      <c r="B28" s="57"/>
      <c r="C28" s="58"/>
      <c r="D28" s="59"/>
      <c r="E28" s="59"/>
      <c r="F28" s="59"/>
      <c r="G28" s="60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</row>
    <row r="29" spans="1:26" ht="20.25" customHeight="1">
      <c r="A29" s="1"/>
      <c r="B29" s="13"/>
      <c r="C29" s="1"/>
      <c r="D29" s="1"/>
      <c r="E29" s="48"/>
      <c r="F29" s="62"/>
      <c r="G29" s="6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0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.75" customHeight="1">
      <c r="A31" s="1"/>
      <c r="B31" s="1"/>
      <c r="C31" s="1"/>
      <c r="D31" s="1"/>
      <c r="E31" s="1"/>
      <c r="F31" s="1"/>
      <c r="G31" s="2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5.5" customHeight="1">
      <c r="A32" s="1"/>
      <c r="B32" s="1" t="s">
        <v>19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93" t="s">
        <v>20</v>
      </c>
      <c r="C33" s="89"/>
      <c r="D33" s="89"/>
      <c r="E33" s="90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93" t="s">
        <v>21</v>
      </c>
      <c r="C34" s="89"/>
      <c r="D34" s="89"/>
      <c r="E34" s="90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16" t="s">
        <v>22</v>
      </c>
      <c r="C35" s="93" t="s">
        <v>30</v>
      </c>
      <c r="D35" s="89"/>
      <c r="E35" s="90"/>
      <c r="F35" s="14"/>
      <c r="G35" s="1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6" t="s">
        <v>23</v>
      </c>
      <c r="C36" s="93">
        <v>1234567</v>
      </c>
      <c r="D36" s="89"/>
      <c r="E36" s="90"/>
      <c r="F36" s="15"/>
      <c r="G36" s="1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16" t="s">
        <v>24</v>
      </c>
      <c r="C37" s="93" t="s">
        <v>29</v>
      </c>
      <c r="D37" s="89"/>
      <c r="E37" s="90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6.25" customHeight="1">
      <c r="A38" s="1"/>
      <c r="F38" s="17"/>
      <c r="G38" s="15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8"/>
      <c r="D39" s="19"/>
      <c r="E39" s="20"/>
      <c r="F39" s="1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0"/>
      <c r="D40" s="20"/>
      <c r="E40" s="20"/>
      <c r="F40" s="1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8"/>
      <c r="D41" s="21"/>
      <c r="E41" s="21"/>
      <c r="F41" s="20"/>
      <c r="G41" s="1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7.25" customHeight="1">
      <c r="A42" s="15"/>
      <c r="B42" s="15"/>
      <c r="C42" s="18"/>
      <c r="D42" s="21"/>
      <c r="E42" s="21"/>
      <c r="F42" s="15"/>
      <c r="G42" s="13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7.25" customHeight="1">
      <c r="A43" s="15"/>
      <c r="B43" s="15"/>
      <c r="C43" s="15"/>
      <c r="D43" s="15"/>
      <c r="E43" s="15"/>
      <c r="F43" s="15"/>
      <c r="G43" s="13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25">
    <mergeCell ref="C37:E37"/>
    <mergeCell ref="B33:E33"/>
    <mergeCell ref="B34:E34"/>
    <mergeCell ref="C35:E35"/>
    <mergeCell ref="C36:E36"/>
    <mergeCell ref="G9:G11"/>
    <mergeCell ref="B13:D13"/>
    <mergeCell ref="B14:D14"/>
    <mergeCell ref="E14:G14"/>
    <mergeCell ref="E13:G13"/>
    <mergeCell ref="B7:D7"/>
    <mergeCell ref="B1:G1"/>
    <mergeCell ref="F2:G2"/>
    <mergeCell ref="F3:G3"/>
    <mergeCell ref="F4:G4"/>
    <mergeCell ref="F5:G5"/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</mergeCells>
  <phoneticPr fontId="12"/>
  <dataValidations count="1">
    <dataValidation type="list" allowBlank="1" showErrorMessage="1" sqref="C22:C24" xr:uid="{00000000-0002-0000-0000-000000000000}">
      <formula1>"※"</formula1>
    </dataValidation>
  </dataValidations>
  <pageMargins left="0.57999999999999996" right="0.57291666666666663" top="0.98" bottom="1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2024-03-29T04:12:47Z</cp:lastPrinted>
  <dcterms:created xsi:type="dcterms:W3CDTF">2021-09-27T00:57:10Z</dcterms:created>
  <dcterms:modified xsi:type="dcterms:W3CDTF">2024-04-24T06:21:43Z</dcterms:modified>
</cp:coreProperties>
</file>