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5DCC52A1-8FAF-4CBC-9285-3943D0F7C235}" xr6:coauthVersionLast="47" xr6:coauthVersionMax="47" xr10:uidLastSave="{00000000-0000-0000-0000-000000000000}"/>
  <bookViews>
    <workbookView xWindow="480" yWindow="240" windowWidth="13785" windowHeight="15300" xr2:uid="{00000000-000D-0000-FFFF-FFFF00000000}"/>
  </bookViews>
  <sheets>
    <sheet name="インボイス対応請求書" sheetId="1" r:id="rId1"/>
  </sheets>
  <definedNames>
    <definedName name="_xlnm.Print_Area" localSheetId="0">インボイス対応請求書!$A$1:$M$46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vDaKvMhHtOfgJq0BjB01XUHujjg=="/>
    </ext>
  </extLst>
</workbook>
</file>

<file path=xl/calcChain.xml><?xml version="1.0" encoding="utf-8"?>
<calcChain xmlns="http://schemas.openxmlformats.org/spreadsheetml/2006/main">
  <c r="G34" i="1" l="1"/>
  <c r="J34" i="1" s="1"/>
  <c r="G33" i="1"/>
  <c r="J33" i="1" s="1"/>
  <c r="E30" i="1"/>
  <c r="J30" i="1" s="1"/>
  <c r="E29" i="1"/>
  <c r="J29" i="1" s="1"/>
  <c r="E28" i="1"/>
  <c r="J28" i="1" s="1"/>
  <c r="E27" i="1"/>
  <c r="J27" i="1" s="1"/>
  <c r="E26" i="1"/>
  <c r="J26" i="1" s="1"/>
  <c r="E25" i="1"/>
  <c r="J25" i="1" s="1"/>
  <c r="E24" i="1"/>
  <c r="J24" i="1" s="1"/>
  <c r="E23" i="1"/>
  <c r="J23" i="1" s="1"/>
  <c r="E22" i="1"/>
  <c r="J22" i="1" s="1"/>
  <c r="E21" i="1"/>
  <c r="J21" i="1" s="1"/>
  <c r="E20" i="1"/>
  <c r="J20" i="1" s="1"/>
  <c r="J32" i="1" l="1"/>
  <c r="G32" i="1"/>
  <c r="D16" i="1" s="1"/>
</calcChain>
</file>

<file path=xl/sharedStrings.xml><?xml version="1.0" encoding="utf-8"?>
<sst xmlns="http://schemas.openxmlformats.org/spreadsheetml/2006/main" count="46" uniqueCount="41">
  <si>
    <t>№</t>
  </si>
  <si>
    <t>1111-1234</t>
  </si>
  <si>
    <t>東京都サンプル区サンプルビル○F</t>
  </si>
  <si>
    <t>サンプル部サンプル担当</t>
  </si>
  <si>
    <t>サンプル　太郎</t>
  </si>
  <si>
    <t>サンプル株式会社　御中</t>
    <rPh sb="4" eb="8">
      <t>カブシキガイシャ</t>
    </rPh>
    <rPh sb="9" eb="11">
      <t>オンチュウ</t>
    </rPh>
    <phoneticPr fontId="7"/>
  </si>
  <si>
    <t>請求書</t>
    <rPh sb="0" eb="1">
      <t>ショウ</t>
    </rPh>
    <rPh sb="1" eb="2">
      <t>モトム</t>
    </rPh>
    <rPh sb="2" eb="3">
      <t>ショ</t>
    </rPh>
    <phoneticPr fontId="7"/>
  </si>
  <si>
    <t>〒123-4567</t>
    <phoneticPr fontId="7"/>
  </si>
  <si>
    <t>ご請求日</t>
    <rPh sb="1" eb="4">
      <t>セイキュウビ</t>
    </rPh>
    <phoneticPr fontId="7"/>
  </si>
  <si>
    <t xml:space="preserve"> </t>
    <phoneticPr fontId="4"/>
  </si>
  <si>
    <t>発行日</t>
    <rPh sb="0" eb="2">
      <t>ハッコウ</t>
    </rPh>
    <rPh sb="2" eb="3">
      <t>ビ</t>
    </rPh>
    <phoneticPr fontId="7"/>
  </si>
  <si>
    <t>お支払期限</t>
    <rPh sb="1" eb="3">
      <t>シハライ</t>
    </rPh>
    <rPh sb="3" eb="5">
      <t>キゲン</t>
    </rPh>
    <phoneticPr fontId="7"/>
  </si>
  <si>
    <t>ご請求金額</t>
    <rPh sb="1" eb="3">
      <t>セイキュウ</t>
    </rPh>
    <rPh sb="3" eb="4">
      <t>キン</t>
    </rPh>
    <rPh sb="4" eb="5">
      <t>ガク</t>
    </rPh>
    <phoneticPr fontId="7"/>
  </si>
  <si>
    <t>日付</t>
    <rPh sb="0" eb="2">
      <t>ヒヅケ</t>
    </rPh>
    <phoneticPr fontId="4"/>
  </si>
  <si>
    <t>品目</t>
    <phoneticPr fontId="4"/>
  </si>
  <si>
    <t>数量</t>
    <rPh sb="0" eb="2">
      <t>スウリョウ</t>
    </rPh>
    <phoneticPr fontId="7"/>
  </si>
  <si>
    <t>商品A</t>
    <rPh sb="0" eb="2">
      <t>ショウヒン</t>
    </rPh>
    <phoneticPr fontId="7"/>
  </si>
  <si>
    <t>商品B</t>
    <rPh sb="0" eb="2">
      <t>ショウヒン</t>
    </rPh>
    <phoneticPr fontId="7"/>
  </si>
  <si>
    <t>※</t>
    <phoneticPr fontId="4"/>
  </si>
  <si>
    <t>商品C</t>
    <rPh sb="0" eb="2">
      <t>ショウヒン</t>
    </rPh>
    <phoneticPr fontId="7"/>
  </si>
  <si>
    <t>商品D</t>
    <rPh sb="0" eb="2">
      <t>ショウヒン</t>
    </rPh>
    <phoneticPr fontId="7"/>
  </si>
  <si>
    <t>商品E</t>
    <rPh sb="0" eb="2">
      <t>ショウヒン</t>
    </rPh>
    <phoneticPr fontId="7"/>
  </si>
  <si>
    <t>商品F</t>
    <rPh sb="0" eb="2">
      <t>ショウヒン</t>
    </rPh>
    <phoneticPr fontId="7"/>
  </si>
  <si>
    <t>商品G</t>
    <rPh sb="0" eb="2">
      <t>ショウヒン</t>
    </rPh>
    <phoneticPr fontId="7"/>
  </si>
  <si>
    <t>商品H</t>
    <rPh sb="0" eb="2">
      <t>ショウヒン</t>
    </rPh>
    <phoneticPr fontId="7"/>
  </si>
  <si>
    <t>商品I</t>
    <rPh sb="0" eb="2">
      <t>ショウヒン</t>
    </rPh>
    <phoneticPr fontId="7"/>
  </si>
  <si>
    <t>商品J</t>
    <rPh sb="0" eb="2">
      <t>ショウヒン</t>
    </rPh>
    <phoneticPr fontId="7"/>
  </si>
  <si>
    <t>商品K</t>
    <rPh sb="0" eb="2">
      <t>ショウヒン</t>
    </rPh>
    <phoneticPr fontId="7"/>
  </si>
  <si>
    <t>(10%対象</t>
    <rPh sb="4" eb="6">
      <t>タイショウ</t>
    </rPh>
    <phoneticPr fontId="7"/>
  </si>
  <si>
    <t>)</t>
    <phoneticPr fontId="4"/>
  </si>
  <si>
    <t>(8%対象</t>
    <rPh sb="3" eb="5">
      <t>タイショウ</t>
    </rPh>
    <phoneticPr fontId="7"/>
  </si>
  <si>
    <t>株式会社マネーフォワード</t>
    <rPh sb="0" eb="4">
      <t>カブシキガイシャ</t>
    </rPh>
    <phoneticPr fontId="7"/>
  </si>
  <si>
    <t>〒123-0000　東京都港区三田00-00-0　○○○ビル○F</t>
    <rPh sb="10" eb="13">
      <t>トウキョウト</t>
    </rPh>
    <rPh sb="13" eb="15">
      <t>ミナトク</t>
    </rPh>
    <rPh sb="15" eb="17">
      <t>ミタ</t>
    </rPh>
    <phoneticPr fontId="7"/>
  </si>
  <si>
    <t>TEL03-0000-0000　FAX03-0000-0000</t>
    <phoneticPr fontId="4"/>
  </si>
  <si>
    <t>お振込み手数料は御社ご負担にてお願い致します。
○○○○銀行　××支店
普通預金*********
口座名義　カ）マネーフォワード</t>
    <rPh sb="1" eb="3">
      <t>フリコ</t>
    </rPh>
    <rPh sb="4" eb="7">
      <t>テスウリョウ</t>
    </rPh>
    <rPh sb="8" eb="10">
      <t>オンシャ</t>
    </rPh>
    <rPh sb="11" eb="13">
      <t>フタン</t>
    </rPh>
    <rPh sb="16" eb="17">
      <t>ネガイ</t>
    </rPh>
    <rPh sb="18" eb="19">
      <t>タ</t>
    </rPh>
    <rPh sb="29" eb="31">
      <t>ギンコウ</t>
    </rPh>
    <rPh sb="34" eb="36">
      <t>シテン</t>
    </rPh>
    <rPh sb="37" eb="39">
      <t>フツウ</t>
    </rPh>
    <rPh sb="39" eb="41">
      <t>ヨキン</t>
    </rPh>
    <rPh sb="51" eb="53">
      <t>コウザ</t>
    </rPh>
    <rPh sb="53" eb="55">
      <t>メイギ</t>
    </rPh>
    <phoneticPr fontId="7"/>
  </si>
  <si>
    <t>単価(税込)</t>
    <rPh sb="0" eb="2">
      <t>タンカ</t>
    </rPh>
    <rPh sb="3" eb="5">
      <t>ゼイコ</t>
    </rPh>
    <phoneticPr fontId="7"/>
  </si>
  <si>
    <t>金額(税込)</t>
    <rPh sb="0" eb="2">
      <t>キンガク</t>
    </rPh>
    <rPh sb="3" eb="5">
      <t>ゼイコ</t>
    </rPh>
    <phoneticPr fontId="7"/>
  </si>
  <si>
    <t>合計(税込)</t>
    <rPh sb="0" eb="2">
      <t>ゴウケイ</t>
    </rPh>
    <rPh sb="2" eb="6">
      <t>ゼイコミ</t>
    </rPh>
    <phoneticPr fontId="7"/>
  </si>
  <si>
    <t>うち消費税</t>
    <rPh sb="2" eb="5">
      <t>ショウヒゼイ</t>
    </rPh>
    <phoneticPr fontId="4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</si>
  <si>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4"/>
  </si>
  <si>
    <t>登録番号：1234567890123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</si>
</sst>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\(&quot;¥&quot;#,##0\)"/>
    <numFmt numFmtId="177" formatCode="yyyy&quot;年&quot;m&quot;月&quot;d&quot;日&quot;;@"/>
    <numFmt numFmtId="178" formatCode="m/d"/>
  </numFmts>
  <fonts count="14" x14ac:knownFonts="1">
    <font>
      <sz val="11"/>
      <color rgb="FF000000"/>
      <name val="Calibri"/>
      <scheme val="minor"/>
    </font>
    <font>
      <sz val="11"/>
      <color theme="1"/>
      <name val="Hgpｺﾞｼｯｸm"/>
      <family val="3"/>
      <charset val="128"/>
    </font>
    <font>
      <sz val="11"/>
      <color rgb="FF000000"/>
      <name val="Calibri"/>
      <family val="2"/>
      <scheme val="minor"/>
    </font>
    <font>
      <sz val="11"/>
      <name val="HGPｺﾞｼｯｸM"/>
      <family val="3"/>
      <charset val="128"/>
    </font>
    <font>
      <sz val="6"/>
      <name val="Calibri"/>
      <family val="3"/>
      <charset val="128"/>
      <scheme val="minor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hair">
        <color rgb="FFBFBFBF"/>
      </left>
      <right/>
      <top style="hair">
        <color rgb="FFBFBFBF"/>
      </top>
      <bottom/>
      <diagonal/>
    </border>
    <border>
      <left/>
      <right style="hair">
        <color rgb="FFBFBFBF"/>
      </right>
      <top style="hair">
        <color rgb="FFBFBFBF"/>
      </top>
      <bottom/>
      <diagonal/>
    </border>
    <border>
      <left style="hair">
        <color rgb="FFBFBFBF"/>
      </left>
      <right/>
      <top/>
      <bottom style="hair">
        <color rgb="FFBFBFBF"/>
      </bottom>
      <diagonal/>
    </border>
    <border>
      <left/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/>
      <diagonal/>
    </border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dotted">
        <color theme="2"/>
      </bottom>
      <diagonal/>
    </border>
    <border>
      <left/>
      <right/>
      <top style="dotted">
        <color theme="2"/>
      </top>
      <bottom/>
      <diagonal/>
    </border>
    <border>
      <left/>
      <right/>
      <top/>
      <bottom style="slantDashDot">
        <color rgb="FFBFBFBF"/>
      </bottom>
      <diagonal/>
    </border>
    <border>
      <left/>
      <right/>
      <top style="thin">
        <color rgb="FFBFBFBF"/>
      </top>
      <bottom style="double">
        <color rgb="FFBFBFBF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3" fillId="0" borderId="0" xfId="0" applyFont="1"/>
    <xf numFmtId="0" fontId="3" fillId="0" borderId="13" xfId="0" applyFont="1" applyBorder="1"/>
    <xf numFmtId="0" fontId="3" fillId="0" borderId="1" xfId="0" applyFont="1" applyBorder="1"/>
    <xf numFmtId="0" fontId="3" fillId="0" borderId="12" xfId="0" applyFont="1" applyBorder="1"/>
    <xf numFmtId="0" fontId="5" fillId="0" borderId="0" xfId="0" applyFont="1" applyAlignment="1">
      <alignment horizontal="left" indent="1"/>
    </xf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14" xfId="0" applyFont="1" applyBorder="1"/>
    <xf numFmtId="0" fontId="3" fillId="0" borderId="8" xfId="0" applyFont="1" applyBorder="1" applyAlignment="1">
      <alignment horizontal="left" vertical="center"/>
    </xf>
    <xf numFmtId="177" fontId="3" fillId="0" borderId="8" xfId="0" applyNumberFormat="1" applyFont="1" applyBorder="1" applyAlignment="1">
      <alignment horizontal="left" vertical="center"/>
    </xf>
    <xf numFmtId="0" fontId="3" fillId="0" borderId="15" xfId="0" applyFont="1" applyBorder="1"/>
    <xf numFmtId="0" fontId="3" fillId="0" borderId="0" xfId="0" applyFont="1" applyAlignment="1">
      <alignment vertical="center"/>
    </xf>
    <xf numFmtId="0" fontId="3" fillId="0" borderId="16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12" fillId="2" borderId="11" xfId="0" applyNumberFormat="1" applyFont="1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178" fontId="12" fillId="0" borderId="12" xfId="0" applyNumberFormat="1" applyFont="1" applyBorder="1" applyAlignment="1">
      <alignment vertical="center"/>
    </xf>
    <xf numFmtId="0" fontId="12" fillId="0" borderId="12" xfId="0" applyFont="1" applyBorder="1" applyAlignment="1">
      <alignment horizontal="left" vertical="center" indent="1"/>
    </xf>
    <xf numFmtId="0" fontId="12" fillId="0" borderId="12" xfId="0" applyFont="1" applyBorder="1" applyAlignment="1">
      <alignment vertical="center"/>
    </xf>
    <xf numFmtId="178" fontId="12" fillId="2" borderId="12" xfId="0" applyNumberFormat="1" applyFont="1" applyFill="1" applyBorder="1" applyAlignment="1">
      <alignment vertical="center"/>
    </xf>
    <xf numFmtId="0" fontId="12" fillId="2" borderId="1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8" fontId="3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0" fontId="12" fillId="0" borderId="0" xfId="0" applyFont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3" fillId="0" borderId="17" xfId="0" applyNumberFormat="1" applyFont="1" applyFill="1" applyBorder="1" applyAlignment="1">
      <alignment horizontal="center" vertical="center"/>
    </xf>
    <xf numFmtId="38" fontId="3" fillId="0" borderId="17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38" fontId="3" fillId="0" borderId="12" xfId="0" applyNumberFormat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indent="1"/>
    </xf>
    <xf numFmtId="0" fontId="8" fillId="0" borderId="2" xfId="0" applyFont="1" applyBorder="1" applyAlignment="1">
      <alignment horizontal="distributed" vertical="center" indent="2"/>
    </xf>
    <xf numFmtId="0" fontId="8" fillId="0" borderId="11" xfId="0" applyFont="1" applyBorder="1" applyAlignment="1">
      <alignment horizontal="distributed" vertical="center" indent="2"/>
    </xf>
    <xf numFmtId="0" fontId="8" fillId="0" borderId="3" xfId="0" applyFont="1" applyBorder="1" applyAlignment="1">
      <alignment horizontal="distributed" vertical="center" indent="2"/>
    </xf>
    <xf numFmtId="0" fontId="8" fillId="0" borderId="4" xfId="0" applyFont="1" applyBorder="1" applyAlignment="1">
      <alignment horizontal="distributed" vertical="center" indent="2"/>
    </xf>
    <xf numFmtId="0" fontId="8" fillId="0" borderId="5" xfId="0" applyFont="1" applyBorder="1" applyAlignment="1">
      <alignment horizontal="distributed" vertical="center" indent="2"/>
    </xf>
    <xf numFmtId="0" fontId="8" fillId="0" borderId="6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left" vertical="center"/>
    </xf>
    <xf numFmtId="177" fontId="3" fillId="0" borderId="7" xfId="0" applyNumberFormat="1" applyFont="1" applyBorder="1" applyAlignment="1">
      <alignment horizontal="left" vertical="center"/>
    </xf>
    <xf numFmtId="176" fontId="11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12" fillId="2" borderId="11" xfId="1" applyFont="1" applyFill="1" applyBorder="1" applyAlignment="1">
      <alignment horizontal="right" vertical="center" indent="1"/>
    </xf>
    <xf numFmtId="38" fontId="12" fillId="0" borderId="12" xfId="1" applyFont="1" applyFill="1" applyBorder="1" applyAlignment="1">
      <alignment horizontal="right" vertical="center" indent="1"/>
    </xf>
    <xf numFmtId="38" fontId="12" fillId="0" borderId="12" xfId="1" applyFont="1" applyBorder="1" applyAlignment="1">
      <alignment horizontal="right" vertical="center" indent="1"/>
    </xf>
    <xf numFmtId="38" fontId="12" fillId="2" borderId="12" xfId="1" applyFont="1" applyFill="1" applyBorder="1" applyAlignment="1">
      <alignment horizontal="right" vertical="center" indent="1"/>
    </xf>
    <xf numFmtId="0" fontId="3" fillId="0" borderId="9" xfId="0" applyFont="1" applyBorder="1" applyAlignment="1">
      <alignment horizontal="left" vertical="top" wrapText="1" indent="1"/>
    </xf>
    <xf numFmtId="49" fontId="13" fillId="0" borderId="0" xfId="0" applyNumberFormat="1" applyFont="1" applyAlignment="1">
      <alignment horizontal="center"/>
    </xf>
    <xf numFmtId="38" fontId="3" fillId="0" borderId="12" xfId="1" applyFont="1" applyBorder="1" applyAlignment="1">
      <alignment horizontal="right" vertical="center" indent="1"/>
    </xf>
    <xf numFmtId="38" fontId="3" fillId="0" borderId="1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630995</xdr:colOff>
      <xdr:row>33</xdr:row>
      <xdr:rowOff>190499</xdr:rowOff>
    </xdr:from>
    <xdr:to>
      <xdr:col>6</xdr:col>
      <xdr:colOff>34278</xdr:colOff>
      <xdr:row>40</xdr:row>
      <xdr:rowOff>50800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49CD76A-D009-41E6-B7F0-9CD652885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695" y="6464299"/>
          <a:ext cx="749483" cy="800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7"/>
  <sheetViews>
    <sheetView showGridLines="0" tabSelected="1" view="pageBreakPreview" zoomScaleNormal="100" zoomScaleSheetLayoutView="100" workbookViewId="0">
      <selection activeCell="B2" sqref="B2"/>
    </sheetView>
  </sheetViews>
  <sheetFormatPr defaultColWidth="14.42578125" defaultRowHeight="15" customHeight="1" x14ac:dyDescent="0.25"/>
  <cols>
    <col min="1" max="1" width="5.85546875" customWidth="1"/>
    <col min="2" max="2" width="8.85546875" customWidth="1"/>
    <col min="3" max="3" width="11.28515625" customWidth="1"/>
    <col min="4" max="4" width="9.28515625" customWidth="1"/>
    <col min="5" max="5" width="4" customWidth="1"/>
    <col min="6" max="6" width="6.28515625" customWidth="1"/>
    <col min="7" max="7" width="6.28515625" style="2" customWidth="1"/>
    <col min="8" max="8" width="6.28515625" customWidth="1"/>
    <col min="9" max="9" width="8.85546875" customWidth="1"/>
    <col min="10" max="12" width="5.7109375" customWidth="1"/>
    <col min="13" max="13" width="1.28515625" customWidth="1"/>
    <col min="14" max="27" width="8.7109375" customWidth="1"/>
  </cols>
  <sheetData>
    <row r="1" spans="1:18" s="3" customFormat="1" ht="25.5" customHeight="1" x14ac:dyDescent="0.15">
      <c r="I1" s="4" t="s">
        <v>0</v>
      </c>
      <c r="J1" s="56" t="s">
        <v>1</v>
      </c>
      <c r="K1" s="56"/>
      <c r="L1" s="56"/>
      <c r="M1" s="5"/>
      <c r="N1" s="6"/>
    </row>
    <row r="2" spans="1:18" s="3" customFormat="1" ht="9" customHeight="1" x14ac:dyDescent="0.15">
      <c r="B2" s="7"/>
      <c r="M2" s="6"/>
      <c r="N2" s="6"/>
    </row>
    <row r="3" spans="1:18" s="3" customFormat="1" ht="24" customHeight="1" x14ac:dyDescent="0.15">
      <c r="A3" s="8" t="s">
        <v>5</v>
      </c>
      <c r="C3" s="8"/>
      <c r="I3" s="57" t="s">
        <v>6</v>
      </c>
      <c r="J3" s="58"/>
      <c r="K3" s="58"/>
      <c r="L3" s="58"/>
      <c r="M3" s="59"/>
      <c r="N3" s="6"/>
    </row>
    <row r="4" spans="1:18" s="3" customFormat="1" ht="13.5" customHeight="1" x14ac:dyDescent="0.15">
      <c r="A4" s="7" t="s">
        <v>7</v>
      </c>
      <c r="C4" s="7"/>
      <c r="I4" s="60"/>
      <c r="J4" s="61"/>
      <c r="K4" s="61"/>
      <c r="L4" s="61"/>
      <c r="M4" s="62"/>
      <c r="N4" s="6"/>
    </row>
    <row r="5" spans="1:18" s="3" customFormat="1" ht="13.5" customHeight="1" x14ac:dyDescent="0.15">
      <c r="A5" s="7" t="s">
        <v>2</v>
      </c>
      <c r="C5" s="7"/>
      <c r="I5" s="9"/>
      <c r="J5" s="9"/>
      <c r="K5" s="9"/>
      <c r="L5" s="9"/>
      <c r="M5" s="6"/>
      <c r="N5" s="6"/>
    </row>
    <row r="6" spans="1:18" s="3" customFormat="1" ht="13.5" x14ac:dyDescent="0.15">
      <c r="A6" s="7" t="s">
        <v>3</v>
      </c>
      <c r="M6" s="6"/>
      <c r="N6" s="6"/>
    </row>
    <row r="7" spans="1:18" s="3" customFormat="1" ht="13.5" x14ac:dyDescent="0.15">
      <c r="A7" s="7" t="s">
        <v>4</v>
      </c>
      <c r="M7" s="6"/>
      <c r="N7" s="6"/>
    </row>
    <row r="8" spans="1:18" s="3" customFormat="1" ht="13.5" x14ac:dyDescent="0.15">
      <c r="A8" s="7"/>
      <c r="M8" s="6"/>
      <c r="N8" s="6"/>
    </row>
    <row r="9" spans="1:18" s="3" customFormat="1" ht="15.75" customHeight="1" x14ac:dyDescent="0.15">
      <c r="B9" s="10"/>
      <c r="H9" s="63" t="s">
        <v>8</v>
      </c>
      <c r="I9" s="63"/>
      <c r="J9" s="64">
        <v>44804</v>
      </c>
      <c r="K9" s="64"/>
      <c r="L9" s="64"/>
      <c r="M9" s="6"/>
      <c r="N9" s="6"/>
      <c r="P9" s="72"/>
      <c r="Q9" s="72"/>
      <c r="R9" s="72"/>
    </row>
    <row r="10" spans="1:18" s="3" customFormat="1" ht="7.5" customHeight="1" x14ac:dyDescent="0.15">
      <c r="B10" s="7"/>
      <c r="J10" s="10"/>
      <c r="K10" s="10"/>
      <c r="L10" s="10"/>
      <c r="N10" s="6"/>
    </row>
    <row r="11" spans="1:18" s="3" customFormat="1" ht="15.75" customHeight="1" x14ac:dyDescent="0.15">
      <c r="C11" s="3" t="s">
        <v>9</v>
      </c>
      <c r="H11" s="63" t="s">
        <v>10</v>
      </c>
      <c r="I11" s="63"/>
      <c r="J11" s="64">
        <v>44809</v>
      </c>
      <c r="K11" s="64"/>
      <c r="L11" s="64"/>
      <c r="M11" s="11"/>
      <c r="N11" s="6"/>
    </row>
    <row r="12" spans="1:18" s="3" customFormat="1" ht="7.5" customHeight="1" x14ac:dyDescent="0.15">
      <c r="H12" s="12"/>
      <c r="I12" s="12"/>
      <c r="J12" s="13"/>
      <c r="K12" s="13"/>
      <c r="L12" s="13"/>
      <c r="M12" s="14"/>
      <c r="N12" s="6"/>
    </row>
    <row r="13" spans="1:18" s="3" customFormat="1" ht="15.75" customHeight="1" x14ac:dyDescent="0.15">
      <c r="A13" s="15"/>
      <c r="B13" s="15"/>
      <c r="C13" s="15"/>
      <c r="D13" s="15"/>
      <c r="E13" s="15"/>
      <c r="F13" s="15"/>
      <c r="G13" s="15"/>
      <c r="H13" s="63" t="s">
        <v>11</v>
      </c>
      <c r="I13" s="63"/>
      <c r="J13" s="64">
        <v>44834</v>
      </c>
      <c r="K13" s="64"/>
      <c r="L13" s="64"/>
      <c r="M13" s="11"/>
      <c r="N13" s="6"/>
    </row>
    <row r="14" spans="1:18" s="3" customFormat="1" ht="14.25" thickBo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6"/>
    </row>
    <row r="15" spans="1:18" s="3" customFormat="1" ht="2.2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</row>
    <row r="16" spans="1:18" s="3" customFormat="1" ht="30" customHeight="1" x14ac:dyDescent="0.15">
      <c r="A16" s="17"/>
      <c r="B16" s="5"/>
      <c r="C16" s="18" t="s">
        <v>12</v>
      </c>
      <c r="D16" s="65">
        <f>G32</f>
        <v>60830</v>
      </c>
      <c r="E16" s="65"/>
      <c r="F16" s="65"/>
      <c r="G16" s="65"/>
      <c r="H16" s="65"/>
      <c r="I16" s="5"/>
      <c r="J16" s="5"/>
      <c r="K16" s="5"/>
      <c r="L16" s="5"/>
      <c r="M16" s="19"/>
      <c r="N16" s="6"/>
    </row>
    <row r="17" spans="1:14" s="3" customFormat="1" ht="2.25" customHeight="1" thickBo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6"/>
    </row>
    <row r="18" spans="1:14" s="3" customFormat="1" ht="12" customHeight="1" x14ac:dyDescent="0.15">
      <c r="N18" s="6"/>
    </row>
    <row r="19" spans="1:14" s="24" customFormat="1" ht="15" customHeight="1" x14ac:dyDescent="0.25">
      <c r="A19" s="20" t="s">
        <v>13</v>
      </c>
      <c r="B19" s="66" t="s">
        <v>14</v>
      </c>
      <c r="C19" s="66"/>
      <c r="D19" s="22"/>
      <c r="E19" s="66" t="s">
        <v>35</v>
      </c>
      <c r="F19" s="66"/>
      <c r="G19" s="66"/>
      <c r="H19" s="66"/>
      <c r="I19" s="21" t="s">
        <v>15</v>
      </c>
      <c r="J19" s="66" t="s">
        <v>36</v>
      </c>
      <c r="K19" s="66"/>
      <c r="L19" s="66"/>
      <c r="M19" s="20"/>
      <c r="N19" s="23"/>
    </row>
    <row r="20" spans="1:14" s="3" customFormat="1" ht="17.25" customHeight="1" x14ac:dyDescent="0.15">
      <c r="A20" s="25">
        <v>44774</v>
      </c>
      <c r="B20" s="26" t="s">
        <v>16</v>
      </c>
      <c r="C20" s="27"/>
      <c r="D20" s="28"/>
      <c r="E20" s="67">
        <f>300*1.1</f>
        <v>330</v>
      </c>
      <c r="F20" s="67"/>
      <c r="G20" s="67"/>
      <c r="H20" s="67"/>
      <c r="I20" s="29">
        <v>10</v>
      </c>
      <c r="J20" s="67">
        <f t="shared" ref="J20:J30" si="0">IF(B20="","",E20*I20)</f>
        <v>3300</v>
      </c>
      <c r="K20" s="67"/>
      <c r="L20" s="67"/>
      <c r="M20" s="28"/>
      <c r="N20" s="6"/>
    </row>
    <row r="21" spans="1:14" s="3" customFormat="1" ht="17.25" customHeight="1" x14ac:dyDescent="0.15">
      <c r="A21" s="30">
        <v>44776</v>
      </c>
      <c r="B21" s="31" t="s">
        <v>17</v>
      </c>
      <c r="C21" s="32"/>
      <c r="D21" s="32" t="s">
        <v>18</v>
      </c>
      <c r="E21" s="68">
        <f>1000*1.08</f>
        <v>1080</v>
      </c>
      <c r="F21" s="68"/>
      <c r="G21" s="68"/>
      <c r="H21" s="68"/>
      <c r="I21" s="43">
        <v>3</v>
      </c>
      <c r="J21" s="69">
        <f t="shared" si="0"/>
        <v>3240</v>
      </c>
      <c r="K21" s="69"/>
      <c r="L21" s="69"/>
      <c r="M21" s="32"/>
      <c r="N21" s="6"/>
    </row>
    <row r="22" spans="1:14" s="3" customFormat="1" ht="17.25" customHeight="1" x14ac:dyDescent="0.15">
      <c r="A22" s="33">
        <v>44776</v>
      </c>
      <c r="B22" s="34" t="s">
        <v>19</v>
      </c>
      <c r="C22" s="35"/>
      <c r="D22" s="36" t="s">
        <v>18</v>
      </c>
      <c r="E22" s="70">
        <f>500*1.08</f>
        <v>540</v>
      </c>
      <c r="F22" s="70"/>
      <c r="G22" s="70"/>
      <c r="H22" s="70"/>
      <c r="I22" s="29">
        <v>4</v>
      </c>
      <c r="J22" s="70">
        <f t="shared" si="0"/>
        <v>2160</v>
      </c>
      <c r="K22" s="70"/>
      <c r="L22" s="70"/>
      <c r="M22" s="36"/>
      <c r="N22" s="6"/>
    </row>
    <row r="23" spans="1:14" s="3" customFormat="1" ht="17.25" customHeight="1" x14ac:dyDescent="0.15">
      <c r="A23" s="30">
        <v>44776</v>
      </c>
      <c r="B23" s="31" t="s">
        <v>20</v>
      </c>
      <c r="C23" s="32"/>
      <c r="D23" s="32" t="s">
        <v>18</v>
      </c>
      <c r="E23" s="68">
        <f>3000*1.08</f>
        <v>3240</v>
      </c>
      <c r="F23" s="68"/>
      <c r="G23" s="68"/>
      <c r="H23" s="68"/>
      <c r="I23" s="43">
        <v>2</v>
      </c>
      <c r="J23" s="69">
        <f t="shared" si="0"/>
        <v>6480</v>
      </c>
      <c r="K23" s="69"/>
      <c r="L23" s="69"/>
      <c r="M23" s="32"/>
      <c r="N23" s="6"/>
    </row>
    <row r="24" spans="1:14" s="3" customFormat="1" ht="17.25" customHeight="1" x14ac:dyDescent="0.15">
      <c r="A24" s="33">
        <v>44779</v>
      </c>
      <c r="B24" s="34" t="s">
        <v>21</v>
      </c>
      <c r="C24" s="35"/>
      <c r="D24" s="35"/>
      <c r="E24" s="70">
        <f>1500*1.1</f>
        <v>1650.0000000000002</v>
      </c>
      <c r="F24" s="70"/>
      <c r="G24" s="70"/>
      <c r="H24" s="70"/>
      <c r="I24" s="29">
        <v>1</v>
      </c>
      <c r="J24" s="70">
        <f t="shared" si="0"/>
        <v>1650.0000000000002</v>
      </c>
      <c r="K24" s="70"/>
      <c r="L24" s="70"/>
      <c r="M24" s="35"/>
      <c r="N24" s="6"/>
    </row>
    <row r="25" spans="1:14" s="3" customFormat="1" ht="17.25" customHeight="1" x14ac:dyDescent="0.15">
      <c r="A25" s="30">
        <v>44783</v>
      </c>
      <c r="B25" s="31" t="s">
        <v>22</v>
      </c>
      <c r="C25" s="32"/>
      <c r="D25" s="32"/>
      <c r="E25" s="68">
        <f>1000*1.1</f>
        <v>1100</v>
      </c>
      <c r="F25" s="68"/>
      <c r="G25" s="68"/>
      <c r="H25" s="68"/>
      <c r="I25" s="43">
        <v>1</v>
      </c>
      <c r="J25" s="69">
        <f t="shared" si="0"/>
        <v>1100</v>
      </c>
      <c r="K25" s="69"/>
      <c r="L25" s="69"/>
      <c r="M25" s="32"/>
      <c r="N25" s="6"/>
    </row>
    <row r="26" spans="1:14" s="3" customFormat="1" ht="17.25" customHeight="1" x14ac:dyDescent="0.15">
      <c r="A26" s="33">
        <v>44789</v>
      </c>
      <c r="B26" s="34" t="s">
        <v>23</v>
      </c>
      <c r="C26" s="35"/>
      <c r="D26" s="35"/>
      <c r="E26" s="70">
        <f>3200*1.1</f>
        <v>3520.0000000000005</v>
      </c>
      <c r="F26" s="70"/>
      <c r="G26" s="70"/>
      <c r="H26" s="70"/>
      <c r="I26" s="29">
        <v>1</v>
      </c>
      <c r="J26" s="70">
        <f t="shared" si="0"/>
        <v>3520.0000000000005</v>
      </c>
      <c r="K26" s="70"/>
      <c r="L26" s="70"/>
      <c r="M26" s="35"/>
      <c r="N26" s="6"/>
    </row>
    <row r="27" spans="1:14" s="3" customFormat="1" ht="17.25" customHeight="1" x14ac:dyDescent="0.15">
      <c r="A27" s="30">
        <v>44789</v>
      </c>
      <c r="B27" s="31" t="s">
        <v>24</v>
      </c>
      <c r="C27" s="32"/>
      <c r="D27" s="32"/>
      <c r="E27" s="68">
        <f>4000*1.1</f>
        <v>4400</v>
      </c>
      <c r="F27" s="68"/>
      <c r="G27" s="68"/>
      <c r="H27" s="68"/>
      <c r="I27" s="43">
        <v>1</v>
      </c>
      <c r="J27" s="69">
        <f t="shared" si="0"/>
        <v>4400</v>
      </c>
      <c r="K27" s="69"/>
      <c r="L27" s="69"/>
      <c r="M27" s="32"/>
      <c r="N27" s="6"/>
    </row>
    <row r="28" spans="1:14" s="3" customFormat="1" ht="17.25" customHeight="1" x14ac:dyDescent="0.15">
      <c r="A28" s="33">
        <v>44797</v>
      </c>
      <c r="B28" s="34" t="s">
        <v>25</v>
      </c>
      <c r="C28" s="35"/>
      <c r="D28" s="35"/>
      <c r="E28" s="70">
        <f>10300*1.1</f>
        <v>11330.000000000002</v>
      </c>
      <c r="F28" s="70"/>
      <c r="G28" s="70"/>
      <c r="H28" s="70"/>
      <c r="I28" s="29">
        <v>1</v>
      </c>
      <c r="J28" s="70">
        <f t="shared" si="0"/>
        <v>11330.000000000002</v>
      </c>
      <c r="K28" s="70"/>
      <c r="L28" s="70"/>
      <c r="M28" s="35"/>
      <c r="N28" s="6"/>
    </row>
    <row r="29" spans="1:14" s="3" customFormat="1" ht="17.25" customHeight="1" x14ac:dyDescent="0.15">
      <c r="A29" s="30">
        <v>44797</v>
      </c>
      <c r="B29" s="31" t="s">
        <v>26</v>
      </c>
      <c r="C29" s="32"/>
      <c r="D29" s="32"/>
      <c r="E29" s="68">
        <f>10500*1.1</f>
        <v>11550.000000000002</v>
      </c>
      <c r="F29" s="68"/>
      <c r="G29" s="68"/>
      <c r="H29" s="68"/>
      <c r="I29" s="43">
        <v>1</v>
      </c>
      <c r="J29" s="69">
        <f t="shared" si="0"/>
        <v>11550.000000000002</v>
      </c>
      <c r="K29" s="69"/>
      <c r="L29" s="69"/>
      <c r="M29" s="32"/>
      <c r="N29" s="6"/>
    </row>
    <row r="30" spans="1:14" s="3" customFormat="1" ht="17.25" customHeight="1" x14ac:dyDescent="0.15">
      <c r="A30" s="33">
        <v>44797</v>
      </c>
      <c r="B30" s="34" t="s">
        <v>27</v>
      </c>
      <c r="C30" s="35"/>
      <c r="D30" s="35"/>
      <c r="E30" s="70">
        <f>11000*1.1</f>
        <v>12100.000000000002</v>
      </c>
      <c r="F30" s="70"/>
      <c r="G30" s="70"/>
      <c r="H30" s="70"/>
      <c r="I30" s="29">
        <v>1</v>
      </c>
      <c r="J30" s="70">
        <f t="shared" si="0"/>
        <v>12100.000000000002</v>
      </c>
      <c r="K30" s="70"/>
      <c r="L30" s="70"/>
      <c r="M30" s="35"/>
      <c r="N30" s="6"/>
    </row>
    <row r="31" spans="1:14" s="3" customFormat="1" ht="9" customHeight="1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6"/>
    </row>
    <row r="32" spans="1:14" s="3" customFormat="1" ht="18.75" customHeight="1" thickBot="1" x14ac:dyDescent="0.2">
      <c r="A32" s="15"/>
      <c r="B32" s="15"/>
      <c r="C32" s="15"/>
      <c r="D32" s="15"/>
      <c r="E32" s="49" t="s">
        <v>37</v>
      </c>
      <c r="F32" s="49"/>
      <c r="G32" s="50">
        <f>SUM(J20:L30)</f>
        <v>60830</v>
      </c>
      <c r="H32" s="50"/>
      <c r="I32" s="47" t="s">
        <v>38</v>
      </c>
      <c r="J32" s="51">
        <f ca="1">SUM(J33:L34)</f>
        <v>5330</v>
      </c>
      <c r="K32" s="52"/>
      <c r="L32" s="52"/>
      <c r="M32" s="39"/>
      <c r="N32" s="6"/>
    </row>
    <row r="33" spans="1:27" s="3" customFormat="1" ht="18.75" customHeight="1" thickTop="1" x14ac:dyDescent="0.15">
      <c r="A33" s="15"/>
      <c r="B33" s="15" t="s">
        <v>39</v>
      </c>
      <c r="C33" s="15"/>
      <c r="D33" s="15"/>
      <c r="F33" s="45" t="s">
        <v>28</v>
      </c>
      <c r="G33" s="55">
        <f ca="1">SUMIF($D$20:$L$30,"",$J$20:$L$30)</f>
        <v>48950</v>
      </c>
      <c r="H33" s="55"/>
      <c r="I33" s="46" t="s">
        <v>38</v>
      </c>
      <c r="J33" s="53">
        <f ca="1">G33*0.1/1.1</f>
        <v>4450</v>
      </c>
      <c r="K33" s="53"/>
      <c r="L33" s="53"/>
      <c r="M33" s="40" t="s">
        <v>29</v>
      </c>
      <c r="N33" s="6"/>
    </row>
    <row r="34" spans="1:27" s="3" customFormat="1" ht="18.75" customHeight="1" x14ac:dyDescent="0.15">
      <c r="A34" s="15"/>
      <c r="B34" s="15"/>
      <c r="C34" s="15"/>
      <c r="D34" s="15"/>
      <c r="F34" s="45" t="s">
        <v>30</v>
      </c>
      <c r="G34" s="55">
        <f ca="1">SUMIF($D$20:$L$30,"※",$J$20:$L$30)</f>
        <v>11880</v>
      </c>
      <c r="H34" s="55"/>
      <c r="I34" s="46" t="s">
        <v>38</v>
      </c>
      <c r="J34" s="54">
        <f ca="1">G34*0.08/1.08</f>
        <v>879.99999999999989</v>
      </c>
      <c r="K34" s="54"/>
      <c r="L34" s="54"/>
      <c r="M34" s="40" t="s">
        <v>29</v>
      </c>
      <c r="N34" s="6"/>
    </row>
    <row r="35" spans="1:27" s="3" customFormat="1" ht="18.75" customHeight="1" x14ac:dyDescent="0.15">
      <c r="A35" s="15"/>
      <c r="B35" s="15"/>
      <c r="C35" s="15"/>
      <c r="D35" s="15"/>
      <c r="E35" s="15"/>
      <c r="F35" s="15"/>
      <c r="G35" s="15"/>
      <c r="H35" s="15"/>
      <c r="I35" s="44"/>
      <c r="J35" s="73"/>
      <c r="K35" s="73"/>
      <c r="L35" s="73"/>
      <c r="M35" s="39"/>
      <c r="N35" s="6"/>
    </row>
    <row r="36" spans="1:27" s="3" customFormat="1" ht="5.45" customHeight="1" x14ac:dyDescent="0.15">
      <c r="A36" s="15"/>
      <c r="B36" s="15"/>
      <c r="C36" s="15"/>
      <c r="D36" s="15"/>
      <c r="E36" s="15"/>
      <c r="F36" s="15"/>
      <c r="G36" s="15"/>
      <c r="H36" s="15"/>
      <c r="I36" s="44"/>
      <c r="J36" s="74"/>
      <c r="K36" s="74"/>
      <c r="L36" s="74"/>
      <c r="M36" s="39"/>
      <c r="N36" s="6"/>
    </row>
    <row r="37" spans="1:27" s="3" customFormat="1" ht="12" customHeight="1" x14ac:dyDescent="0.15">
      <c r="A37" s="15"/>
      <c r="B37" s="15"/>
      <c r="C37" s="15"/>
      <c r="D37" s="15"/>
      <c r="E37" s="15"/>
      <c r="F37" s="15"/>
      <c r="G37" s="15"/>
      <c r="H37" s="15"/>
      <c r="I37" s="38"/>
      <c r="J37" s="41"/>
      <c r="K37" s="41"/>
      <c r="L37" s="42"/>
      <c r="M37" s="39"/>
      <c r="N37" s="6"/>
    </row>
    <row r="38" spans="1:27" s="3" customFormat="1" ht="11.45" customHeight="1" x14ac:dyDescent="0.15">
      <c r="A38" s="15"/>
      <c r="B38" s="15"/>
      <c r="C38" s="15"/>
      <c r="D38" s="15"/>
      <c r="E38" s="15"/>
      <c r="F38" s="15"/>
      <c r="G38" s="15"/>
      <c r="H38" s="15"/>
      <c r="I38" s="38"/>
      <c r="J38" s="41"/>
      <c r="K38" s="41"/>
      <c r="L38" s="42"/>
      <c r="M38" s="6"/>
      <c r="N38" s="6"/>
    </row>
    <row r="39" spans="1:27" s="3" customFormat="1" ht="6.6" customHeight="1" x14ac:dyDescent="0.15">
      <c r="A39" s="15"/>
      <c r="B39" s="15"/>
      <c r="C39" s="15"/>
      <c r="D39" s="15"/>
      <c r="E39" s="15"/>
      <c r="F39" s="15"/>
      <c r="G39" s="15"/>
      <c r="H39" s="15"/>
      <c r="I39" s="38"/>
      <c r="J39" s="41"/>
      <c r="K39" s="41"/>
      <c r="L39" s="42"/>
      <c r="M39" s="6"/>
      <c r="N39" s="6"/>
    </row>
    <row r="40" spans="1:27" s="3" customFormat="1" ht="1.1499999999999999" customHeight="1" x14ac:dyDescent="0.15">
      <c r="M40" s="6"/>
      <c r="N40" s="6"/>
    </row>
    <row r="41" spans="1:27" s="3" customFormat="1" ht="21" customHeight="1" x14ac:dyDescent="0.15">
      <c r="C41" s="75" t="s">
        <v>31</v>
      </c>
      <c r="D41" s="75"/>
      <c r="E41" s="75"/>
      <c r="F41" s="75"/>
      <c r="G41" s="75"/>
      <c r="H41" s="75"/>
      <c r="I41" s="75"/>
      <c r="M41" s="6"/>
      <c r="N41" s="6"/>
    </row>
    <row r="42" spans="1:27" s="3" customFormat="1" ht="13.5" customHeight="1" x14ac:dyDescent="0.15">
      <c r="C42" s="48" t="s">
        <v>32</v>
      </c>
      <c r="D42" s="48"/>
      <c r="E42" s="48"/>
      <c r="F42" s="48"/>
      <c r="G42" s="48"/>
      <c r="H42" s="48"/>
      <c r="I42" s="48"/>
      <c r="M42" s="6"/>
      <c r="N42" s="6"/>
    </row>
    <row r="43" spans="1:27" s="3" customFormat="1" ht="13.5" customHeight="1" x14ac:dyDescent="0.15">
      <c r="C43" s="48" t="s">
        <v>33</v>
      </c>
      <c r="D43" s="48"/>
      <c r="E43" s="48"/>
      <c r="F43" s="48"/>
      <c r="G43" s="48"/>
      <c r="H43" s="48"/>
      <c r="I43" s="48"/>
      <c r="M43" s="6"/>
      <c r="N43" s="6"/>
    </row>
    <row r="44" spans="1:27" s="3" customFormat="1" ht="13.5" customHeight="1" x14ac:dyDescent="0.15">
      <c r="C44" s="48" t="s">
        <v>40</v>
      </c>
      <c r="D44" s="48"/>
      <c r="E44" s="48"/>
      <c r="F44" s="48"/>
      <c r="G44" s="48"/>
      <c r="H44" s="48"/>
      <c r="I44" s="48"/>
      <c r="M44" s="6"/>
      <c r="N44" s="6"/>
    </row>
    <row r="45" spans="1:27" s="3" customFormat="1" ht="1.9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6"/>
      <c r="N45" s="6"/>
    </row>
    <row r="46" spans="1:27" s="3" customFormat="1" ht="73.5" customHeight="1" x14ac:dyDescent="0.15">
      <c r="A46" s="71" t="s">
        <v>34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6"/>
      <c r="N46" s="6"/>
    </row>
    <row r="47" spans="1:27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</sheetData>
  <mergeCells count="49">
    <mergeCell ref="C44:I44"/>
    <mergeCell ref="A46:L46"/>
    <mergeCell ref="P9:R9"/>
    <mergeCell ref="J35:L35"/>
    <mergeCell ref="J36:L36"/>
    <mergeCell ref="C41:I41"/>
    <mergeCell ref="E29:H29"/>
    <mergeCell ref="J29:L29"/>
    <mergeCell ref="E30:H30"/>
    <mergeCell ref="J30:L30"/>
    <mergeCell ref="E26:H26"/>
    <mergeCell ref="J26:L26"/>
    <mergeCell ref="E27:H27"/>
    <mergeCell ref="J27:L27"/>
    <mergeCell ref="E28:H28"/>
    <mergeCell ref="J28:L28"/>
    <mergeCell ref="E23:H23"/>
    <mergeCell ref="J23:L23"/>
    <mergeCell ref="E24:H24"/>
    <mergeCell ref="J24:L24"/>
    <mergeCell ref="E25:H25"/>
    <mergeCell ref="J25:L25"/>
    <mergeCell ref="E20:H20"/>
    <mergeCell ref="J20:L20"/>
    <mergeCell ref="E21:H21"/>
    <mergeCell ref="J21:L21"/>
    <mergeCell ref="E22:H22"/>
    <mergeCell ref="J22:L22"/>
    <mergeCell ref="H13:I13"/>
    <mergeCell ref="J13:L13"/>
    <mergeCell ref="D16:H16"/>
    <mergeCell ref="B19:C19"/>
    <mergeCell ref="E19:H19"/>
    <mergeCell ref="J19:L19"/>
    <mergeCell ref="J1:L1"/>
    <mergeCell ref="I3:M4"/>
    <mergeCell ref="H9:I9"/>
    <mergeCell ref="J9:L9"/>
    <mergeCell ref="H11:I11"/>
    <mergeCell ref="J11:L11"/>
    <mergeCell ref="C43:I43"/>
    <mergeCell ref="E32:F32"/>
    <mergeCell ref="G32:H32"/>
    <mergeCell ref="J32:L32"/>
    <mergeCell ref="J33:L33"/>
    <mergeCell ref="J34:L34"/>
    <mergeCell ref="G33:H33"/>
    <mergeCell ref="G34:H34"/>
    <mergeCell ref="C42:I42"/>
  </mergeCells>
  <phoneticPr fontId="4"/>
  <printOptions horizontalCentered="1"/>
  <pageMargins left="0.71" right="0.71" top="0.75" bottom="0.98" header="0" footer="0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2022-08-25T05:06:11Z</cp:lastPrinted>
  <dcterms:created xsi:type="dcterms:W3CDTF">2014-09-26T09:32:12Z</dcterms:created>
  <dcterms:modified xsi:type="dcterms:W3CDTF">2022-08-31T05:00:45Z</dcterms:modified>
</cp:coreProperties>
</file>