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rata.tsuyoshi\Downloads\納品先-selected\"/>
    </mc:Choice>
  </mc:AlternateContent>
  <xr:revisionPtr revIDLastSave="0" documentId="13_ncr:1_{77FFCB3A-10D9-4017-A4F1-4FED162022A3}" xr6:coauthVersionLast="47" xr6:coauthVersionMax="47" xr10:uidLastSave="{00000000-0000-0000-0000-000000000000}"/>
  <bookViews>
    <workbookView xWindow="48705" yWindow="-420" windowWidth="17625" windowHeight="16035" xr2:uid="{00000000-000D-0000-FFFF-FFFF00000000}"/>
  </bookViews>
  <sheets>
    <sheet name="インボイス対応請求書" sheetId="2" r:id="rId1"/>
  </sheets>
  <definedNames>
    <definedName name="_xlnm._FilterDatabase" localSheetId="0" hidden="1">インボイス対応請求書!$H$13:$H$15</definedName>
    <definedName name="_xlnm.Print_Area" localSheetId="0">インボイス対応請求書!$A$1:$J$51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3" i="2" l="1"/>
  <c r="J22" i="2"/>
  <c r="C41" i="2" s="1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C16" i="2"/>
  <c r="C17" i="2" s="1"/>
  <c r="J1" i="2"/>
  <c r="B41" i="2" l="1"/>
  <c r="J23" i="2"/>
  <c r="C42" i="2" s="1"/>
  <c r="B42" i="2" s="1"/>
  <c r="J39" i="2" l="1"/>
  <c r="J40" i="2"/>
  <c r="J41" i="2" l="1"/>
  <c r="D18" i="2" s="1"/>
</calcChain>
</file>

<file path=xl/sharedStrings.xml><?xml version="1.0" encoding="utf-8"?>
<sst xmlns="http://schemas.openxmlformats.org/spreadsheetml/2006/main" count="43" uniqueCount="40">
  <si>
    <t>発行日：</t>
    <rPh sb="0" eb="3">
      <t>ハッコウビ</t>
    </rPh>
    <phoneticPr fontId="2"/>
  </si>
  <si>
    <t>請 求 書 番 号</t>
    <rPh sb="0" eb="1">
      <t>ショウ</t>
    </rPh>
    <rPh sb="2" eb="3">
      <t>モトム</t>
    </rPh>
    <rPh sb="4" eb="5">
      <t>ショ</t>
    </rPh>
    <rPh sb="6" eb="7">
      <t>バン</t>
    </rPh>
    <rPh sb="8" eb="9">
      <t>ゴウ</t>
    </rPh>
    <phoneticPr fontId="2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</si>
  <si>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オンレイ</t>
    </rPh>
    <rPh sb="16" eb="17">
      <t>モウ</t>
    </rPh>
    <rPh sb="18" eb="19">
      <t>ア</t>
    </rPh>
    <phoneticPr fontId="2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</si>
  <si>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</si>
  <si>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</si>
  <si>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</si>
  <si>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日付</t>
    <rPh sb="0" eb="2">
      <t>ヒヅケ</t>
    </rPh>
    <phoneticPr fontId="2"/>
  </si>
  <si>
    <t>＜振込先＞　下記の口座にお振り込み下さい。尚、振込手数料は御社でご負担願います。</t>
  </si>
  <si>
    <t>品目</t>
    <rPh sb="0" eb="2">
      <t>ヒンモク</t>
    </rPh>
    <phoneticPr fontId="2"/>
  </si>
  <si>
    <t>お支払期限</t>
    <rPh sb="1" eb="3">
      <t>シハライ</t>
    </rPh>
    <rPh sb="3" eb="5">
      <t>キゲン</t>
    </rPh>
    <phoneticPr fontId="2"/>
  </si>
  <si>
    <t>枚</t>
    <rPh sb="0" eb="1">
      <t>マイ</t>
    </rPh>
    <phoneticPr fontId="2"/>
  </si>
  <si>
    <t>請　求　日</t>
    <rPh sb="0" eb="1">
      <t>ショウ</t>
    </rPh>
    <rPh sb="2" eb="3">
      <t>モトム</t>
    </rPh>
    <rPh sb="4" eb="5">
      <t>ヒ</t>
    </rPh>
    <phoneticPr fontId="2"/>
  </si>
  <si>
    <t>様</t>
    <rPh sb="0" eb="1">
      <t>サマ</t>
    </rPh>
    <phoneticPr fontId="2"/>
  </si>
  <si>
    <t>ご 請 求 金 額</t>
    <rPh sb="2" eb="3">
      <t>ショウ</t>
    </rPh>
    <rPh sb="4" eb="5">
      <t>モトム</t>
    </rPh>
    <rPh sb="6" eb="7">
      <t>キン</t>
    </rPh>
    <rPh sb="8" eb="9">
      <t>ガク</t>
    </rPh>
    <phoneticPr fontId="2"/>
  </si>
  <si>
    <t>　　 請　求  書</t>
    <rPh sb="3" eb="4">
      <t>ショウ</t>
    </rPh>
    <rPh sb="5" eb="6">
      <t>モトム</t>
    </rPh>
    <rPh sb="8" eb="9">
      <t>ショ</t>
    </rPh>
    <phoneticPr fontId="2"/>
  </si>
  <si>
    <t>サンプル株式会社</t>
    <phoneticPr fontId="2"/>
  </si>
  <si>
    <t>〒123-4567</t>
    <phoneticPr fontId="2"/>
  </si>
  <si>
    <t>東京都サンプル区</t>
    <phoneticPr fontId="2"/>
  </si>
  <si>
    <t>サンプルビル○F</t>
    <phoneticPr fontId="2"/>
  </si>
  <si>
    <t>サンプル部サンプル担当</t>
    <rPh sb="4" eb="5">
      <t>ブ</t>
    </rPh>
    <rPh sb="9" eb="11">
      <t>タントウ</t>
    </rPh>
    <phoneticPr fontId="2"/>
  </si>
  <si>
    <t>サンプル　太郎</t>
    <phoneticPr fontId="2"/>
  </si>
  <si>
    <t>株式会社マネーフォワード</t>
  </si>
  <si>
    <t>〒123-0000</t>
  </si>
  <si>
    <t>東京都港区三田00-00-0</t>
  </si>
  <si>
    <t>○○○ビル0F</t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</si>
  <si>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2"/>
  </si>
  <si>
    <t>※</t>
    <phoneticPr fontId="2"/>
  </si>
  <si>
    <t>商品代</t>
    <rPh sb="0" eb="2">
      <t>ショウヒン</t>
    </rPh>
    <rPh sb="2" eb="3">
      <t>ダイ</t>
    </rPh>
    <phoneticPr fontId="2"/>
  </si>
  <si>
    <t>(税込)</t>
    <rPh sb="1" eb="3">
      <t>ゼイコ</t>
    </rPh>
    <phoneticPr fontId="2"/>
  </si>
  <si>
    <t>単価（税抜）</t>
    <rPh sb="0" eb="2">
      <t>タンカ</t>
    </rPh>
    <rPh sb="3" eb="5">
      <t>ゼイヌキ</t>
    </rPh>
    <phoneticPr fontId="2"/>
  </si>
  <si>
    <t>金  額（税抜）</t>
    <rPh sb="0" eb="1">
      <t>キン</t>
    </rPh>
    <rPh sb="3" eb="4">
      <t>ガク</t>
    </rPh>
    <rPh sb="5" eb="7">
      <t>ゼイヌキ</t>
    </rPh>
    <phoneticPr fontId="2"/>
  </si>
  <si>
    <t>税率</t>
    <rPh sb="0" eb="2">
      <t>ゼイリツ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</si>
  <si>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</si>
  <si>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</si>
  <si>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</si>
  <si>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税率区分</t>
    <rPh sb="0" eb="4">
      <t>ゼイリツクブン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</si>
  <si>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</si>
  <si>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</si>
  <si>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金額(税抜)</t>
    <rPh sb="0" eb="2">
      <t>キンガク</t>
    </rPh>
    <rPh sb="3" eb="5">
      <t>ゼイヌ</t>
    </rPh>
    <phoneticPr fontId="2"/>
  </si>
  <si>
    <t>登録番号：T1234567890123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</si>
</sst>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[$-411]ggge&quot;年&quot;m&quot;月&quot;d&quot;日&quot;;@"/>
    <numFmt numFmtId="178" formatCode="m&quot;月&quot;d&quot;日&quot;;@"/>
    <numFmt numFmtId="179" formatCode="[$¥-411]#,##0;[$¥-411]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hair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499984740745262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hair">
        <color theme="2" tint="-0.499984740745262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hair">
        <color theme="2" tint="-0.499984740745262"/>
      </bottom>
      <diagonal/>
    </border>
    <border>
      <left style="thin">
        <color theme="2" tint="-0.749961851863155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749961851863155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749961851863155"/>
      </left>
      <right/>
      <top style="hair">
        <color theme="2" tint="-0.499984740745262"/>
      </top>
      <bottom style="medium">
        <color theme="2" tint="-0.749961851863155"/>
      </bottom>
      <diagonal/>
    </border>
    <border>
      <left/>
      <right style="thin">
        <color theme="2" tint="-0.749961851863155"/>
      </right>
      <top style="hair">
        <color theme="2" tint="-0.499984740745262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499984740745262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14" fontId="0" fillId="0" borderId="0" xfId="0" applyNumberFormat="1"/>
    <xf numFmtId="177" fontId="0" fillId="0" borderId="0" xfId="0" applyNumberFormat="1"/>
    <xf numFmtId="176" fontId="7" fillId="0" borderId="0" xfId="2" applyFont="1" applyBorder="1" applyAlignment="1">
      <alignment vertical="center"/>
    </xf>
    <xf numFmtId="0" fontId="0" fillId="0" borderId="2" xfId="0" applyBorder="1"/>
    <xf numFmtId="0" fontId="9" fillId="0" borderId="1" xfId="0" applyFont="1" applyBorder="1" applyAlignment="1">
      <alignment vertical="center"/>
    </xf>
    <xf numFmtId="14" fontId="0" fillId="0" borderId="0" xfId="0" applyNumberFormat="1" applyAlignment="1">
      <alignment horizontal="left"/>
    </xf>
    <xf numFmtId="0" fontId="8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38" fontId="0" fillId="0" borderId="9" xfId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horizontal="center" vertical="center"/>
    </xf>
    <xf numFmtId="38" fontId="0" fillId="4" borderId="10" xfId="1" applyFont="1" applyFill="1" applyBorder="1" applyAlignment="1">
      <alignment vertical="center"/>
    </xf>
    <xf numFmtId="38" fontId="0" fillId="4" borderId="10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vertical="center"/>
    </xf>
    <xf numFmtId="14" fontId="4" fillId="0" borderId="0" xfId="0" applyNumberFormat="1" applyFont="1"/>
    <xf numFmtId="0" fontId="4" fillId="0" borderId="0" xfId="0" applyFont="1"/>
    <xf numFmtId="0" fontId="8" fillId="2" borderId="8" xfId="0" applyFont="1" applyFill="1" applyBorder="1" applyAlignment="1">
      <alignment horizontal="center" vertical="center"/>
    </xf>
    <xf numFmtId="176" fontId="5" fillId="0" borderId="0" xfId="0" applyNumberFormat="1" applyFont="1"/>
    <xf numFmtId="0" fontId="1" fillId="0" borderId="0" xfId="0" applyFont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3" fillId="0" borderId="0" xfId="2" applyFont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9" fontId="0" fillId="4" borderId="10" xfId="4" applyFont="1" applyFill="1" applyBorder="1" applyAlignment="1">
      <alignment horizontal="center" vertical="center"/>
    </xf>
    <xf numFmtId="9" fontId="0" fillId="0" borderId="10" xfId="4" applyFont="1" applyFill="1" applyBorder="1" applyAlignment="1">
      <alignment horizontal="center" vertical="center"/>
    </xf>
    <xf numFmtId="9" fontId="0" fillId="0" borderId="0" xfId="4" applyFont="1" applyAlignment="1">
      <alignment horizontal="center"/>
    </xf>
    <xf numFmtId="38" fontId="0" fillId="0" borderId="23" xfId="1" applyFont="1" applyFill="1" applyBorder="1" applyAlignment="1">
      <alignment horizontal="center" vertical="center"/>
    </xf>
    <xf numFmtId="9" fontId="0" fillId="0" borderId="24" xfId="4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79" fontId="0" fillId="0" borderId="22" xfId="0" applyNumberFormat="1" applyBorder="1" applyAlignment="1">
      <alignment horizontal="right" vertical="center"/>
    </xf>
    <xf numFmtId="179" fontId="0" fillId="0" borderId="31" xfId="0" applyNumberFormat="1" applyBorder="1" applyAlignment="1">
      <alignment horizontal="right" vertical="center"/>
    </xf>
    <xf numFmtId="179" fontId="0" fillId="0" borderId="32" xfId="0" applyNumberFormat="1" applyBorder="1" applyAlignment="1">
      <alignment horizontal="right" vertical="center"/>
    </xf>
    <xf numFmtId="176" fontId="5" fillId="0" borderId="29" xfId="2" applyFont="1" applyBorder="1" applyAlignment="1"/>
    <xf numFmtId="176" fontId="5" fillId="0" borderId="32" xfId="2" applyFont="1" applyBorder="1" applyAlignment="1">
      <alignment horizontal="right"/>
    </xf>
    <xf numFmtId="179" fontId="5" fillId="0" borderId="27" xfId="0" applyNumberFormat="1" applyFont="1" applyBorder="1" applyAlignment="1">
      <alignment vertical="center"/>
    </xf>
    <xf numFmtId="179" fontId="8" fillId="0" borderId="29" xfId="0" applyNumberFormat="1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/>
    </xf>
    <xf numFmtId="178" fontId="0" fillId="0" borderId="10" xfId="0" applyNumberFormat="1" applyBorder="1" applyAlignment="1">
      <alignment horizontal="center" vertical="center"/>
    </xf>
    <xf numFmtId="178" fontId="0" fillId="4" borderId="10" xfId="0" applyNumberFormat="1" applyFill="1" applyBorder="1" applyAlignment="1">
      <alignment horizontal="center" vertical="center"/>
    </xf>
    <xf numFmtId="0" fontId="6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178" fontId="0" fillId="0" borderId="9" xfId="0" applyNumberForma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78" fontId="0" fillId="0" borderId="11" xfId="0" applyNumberFormat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8" fontId="0" fillId="0" borderId="14" xfId="1" applyFont="1" applyFill="1" applyBorder="1" applyAlignment="1">
      <alignment horizontal="left" vertical="center"/>
    </xf>
    <xf numFmtId="38" fontId="0" fillId="0" borderId="15" xfId="1" applyFont="1" applyFill="1" applyBorder="1" applyAlignment="1">
      <alignment horizontal="left" vertical="center"/>
    </xf>
    <xf numFmtId="38" fontId="0" fillId="4" borderId="16" xfId="1" applyFont="1" applyFill="1" applyBorder="1" applyAlignment="1">
      <alignment horizontal="left" vertical="center"/>
    </xf>
    <xf numFmtId="38" fontId="0" fillId="4" borderId="17" xfId="1" applyFont="1" applyFill="1" applyBorder="1" applyAlignment="1">
      <alignment horizontal="left" vertical="center"/>
    </xf>
    <xf numFmtId="38" fontId="0" fillId="0" borderId="16" xfId="1" applyFont="1" applyFill="1" applyBorder="1" applyAlignment="1">
      <alignment horizontal="left" vertical="center"/>
    </xf>
    <xf numFmtId="38" fontId="0" fillId="0" borderId="17" xfId="1" applyFont="1" applyFill="1" applyBorder="1" applyAlignment="1">
      <alignment horizontal="left" vertical="center"/>
    </xf>
    <xf numFmtId="38" fontId="5" fillId="3" borderId="30" xfId="1" applyFont="1" applyFill="1" applyBorder="1" applyAlignment="1">
      <alignment horizontal="center"/>
    </xf>
    <xf numFmtId="38" fontId="5" fillId="3" borderId="31" xfId="1" applyFont="1" applyFill="1" applyBorder="1" applyAlignment="1">
      <alignment horizontal="center"/>
    </xf>
    <xf numFmtId="176" fontId="13" fillId="0" borderId="0" xfId="2" applyFon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5" fillId="0" borderId="0" xfId="1" applyFont="1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/>
    </xf>
    <xf numFmtId="38" fontId="5" fillId="3" borderId="22" xfId="1" applyFont="1" applyFill="1" applyBorder="1" applyAlignment="1">
      <alignment horizontal="center"/>
    </xf>
  </cellXfs>
  <cellStyles count="5">
    <cellStyle name="パーセント" xfId="4" builtinId="5"/>
    <cellStyle name="桁区切り" xfId="1" builtinId="6"/>
    <cellStyle name="通貨" xfId="2" builtinId="7"/>
    <cellStyle name="通貨 2" xfId="3" xr:uid="{00000000-0005-0000-0000-000003000000}"/>
    <cellStyle name="標準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44</xdr:row>
      <xdr:rowOff>39944</xdr:rowOff>
    </xdr:from>
    <xdr:to>
      <xdr:col>7</xdr:col>
      <xdr:colOff>352425</xdr:colOff>
      <xdr:row>46</xdr:row>
      <xdr:rowOff>106619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5F738E7-2101-4357-A00F-725ED973C031}"/>
            </a:ext>
          </a:extLst>
        </xdr:cNvPr>
        <xdr:cNvSpPr txBox="1">
          <a:spLocks noChangeArrowheads="1"/>
        </xdr:cNvSpPr>
      </xdr:nvSpPr>
      <xdr:spPr bwMode="auto">
        <a:xfrm>
          <a:off x="695325" y="8879144"/>
          <a:ext cx="5236633" cy="4053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○○○○銀行　　○○○○支店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普通口座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XXXXXXXX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口座名義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95250</xdr:colOff>
      <xdr:row>46</xdr:row>
      <xdr:rowOff>115222</xdr:rowOff>
    </xdr:from>
    <xdr:to>
      <xdr:col>9</xdr:col>
      <xdr:colOff>1190625</xdr:colOff>
      <xdr:row>50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D5EA2A3-5494-483F-8616-1C40C8CBD9F4}"/>
            </a:ext>
          </a:extLst>
        </xdr:cNvPr>
        <xdr:cNvSpPr txBox="1">
          <a:spLocks noChangeArrowheads="1"/>
        </xdr:cNvSpPr>
      </xdr:nvSpPr>
      <xdr:spPr bwMode="auto">
        <a:xfrm>
          <a:off x="95250" y="9293089"/>
          <a:ext cx="7284508" cy="7145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chemeClr val="bg2">
              <a:lumMod val="2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　考：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</xdr:col>
      <xdr:colOff>164636</xdr:colOff>
      <xdr:row>0</xdr:row>
      <xdr:rowOff>76814</xdr:rowOff>
    </xdr:from>
    <xdr:to>
      <xdr:col>3</xdr:col>
      <xdr:colOff>646907</xdr:colOff>
      <xdr:row>8</xdr:row>
      <xdr:rowOff>130645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D11ECFF-2180-4B85-B1FC-96B905F9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36" y="76814"/>
          <a:ext cx="1241732" cy="1326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showZeros="0" tabSelected="1" view="pageBreakPreview" zoomScale="124" zoomScaleNormal="124" zoomScaleSheetLayoutView="124" workbookViewId="0">
      <selection activeCell="J5" sqref="J5"/>
    </sheetView>
  </sheetViews>
  <sheetFormatPr defaultColWidth="8.77734375" defaultRowHeight="13.2" x14ac:dyDescent="0.2"/>
  <cols>
    <col min="1" max="1" width="8.6640625" customWidth="1"/>
    <col min="2" max="2" width="9.109375" customWidth="1"/>
    <col min="3" max="3" width="11.109375" customWidth="1"/>
    <col min="4" max="4" width="22.33203125" customWidth="1"/>
    <col min="5" max="5" width="4.44140625" customWidth="1"/>
    <col min="6" max="7" width="13.33203125" customWidth="1"/>
    <col min="8" max="8" width="8.77734375" customWidth="1"/>
    <col min="9" max="9" width="5.33203125" bestFit="1" customWidth="1"/>
    <col min="10" max="10" width="17.6640625" customWidth="1"/>
    <col min="11" max="11" width="5.33203125" customWidth="1"/>
  </cols>
  <sheetData>
    <row r="1" spans="1:10" x14ac:dyDescent="0.2">
      <c r="H1" t="s">
        <v>0</v>
      </c>
      <c r="J1" s="2">
        <f ca="1">TODAY()</f>
        <v>45224</v>
      </c>
    </row>
    <row r="2" spans="1:10" ht="5.25" customHeight="1" thickBot="1" x14ac:dyDescent="0.25">
      <c r="J2" s="1"/>
    </row>
    <row r="3" spans="1:10" ht="13.8" thickBot="1" x14ac:dyDescent="0.25">
      <c r="J3" s="7" t="s">
        <v>1</v>
      </c>
    </row>
    <row r="4" spans="1:10" ht="13.8" thickBot="1" x14ac:dyDescent="0.25">
      <c r="A4" t="s">
        <v>15</v>
      </c>
      <c r="J4" s="8">
        <v>20231015</v>
      </c>
    </row>
    <row r="5" spans="1:10" x14ac:dyDescent="0.2">
      <c r="A5" s="17" t="s">
        <v>16</v>
      </c>
      <c r="D5" s="58" t="s">
        <v>14</v>
      </c>
      <c r="E5" s="58"/>
      <c r="F5" s="58"/>
      <c r="G5" s="59"/>
    </row>
    <row r="6" spans="1:10" ht="13.8" thickBot="1" x14ac:dyDescent="0.25">
      <c r="A6" s="16" t="s">
        <v>17</v>
      </c>
      <c r="D6" s="60"/>
      <c r="E6" s="60"/>
      <c r="F6" s="60"/>
      <c r="G6" s="61"/>
    </row>
    <row r="7" spans="1:10" ht="13.8" thickTop="1" x14ac:dyDescent="0.2">
      <c r="A7" s="16" t="s">
        <v>18</v>
      </c>
    </row>
    <row r="8" spans="1:10" x14ac:dyDescent="0.2">
      <c r="A8" s="17" t="s">
        <v>19</v>
      </c>
    </row>
    <row r="9" spans="1:10" x14ac:dyDescent="0.2">
      <c r="A9" s="4" t="s">
        <v>20</v>
      </c>
      <c r="B9" s="4"/>
      <c r="C9" t="s">
        <v>12</v>
      </c>
    </row>
    <row r="10" spans="1:10" x14ac:dyDescent="0.2">
      <c r="G10" s="17"/>
      <c r="H10" s="17" t="s">
        <v>21</v>
      </c>
      <c r="I10" s="17"/>
    </row>
    <row r="11" spans="1:10" x14ac:dyDescent="0.2">
      <c r="A11" s="17"/>
      <c r="G11" s="17"/>
      <c r="H11" s="17" t="s">
        <v>22</v>
      </c>
      <c r="I11" s="17"/>
    </row>
    <row r="12" spans="1:10" ht="2.25" customHeight="1" x14ac:dyDescent="0.2">
      <c r="F12" s="17"/>
    </row>
    <row r="13" spans="1:10" x14ac:dyDescent="0.2">
      <c r="A13" s="17" t="s">
        <v>2</v>
      </c>
      <c r="G13" s="17"/>
      <c r="H13" s="17" t="s">
        <v>23</v>
      </c>
      <c r="I13" s="17"/>
    </row>
    <row r="14" spans="1:10" x14ac:dyDescent="0.2">
      <c r="A14" s="17" t="s">
        <v>3</v>
      </c>
      <c r="F14" s="17"/>
      <c r="G14" s="17"/>
      <c r="H14" s="17" t="s">
        <v>24</v>
      </c>
      <c r="I14" s="17"/>
    </row>
    <row r="15" spans="1:10" x14ac:dyDescent="0.2">
      <c r="A15" s="17"/>
      <c r="F15" s="17"/>
      <c r="G15" s="17"/>
      <c r="H15" s="17" t="s">
        <v>39</v>
      </c>
      <c r="I15" s="17"/>
    </row>
    <row r="16" spans="1:10" ht="15" customHeight="1" x14ac:dyDescent="0.2">
      <c r="A16" s="62" t="s">
        <v>11</v>
      </c>
      <c r="B16" s="62"/>
      <c r="C16" s="63">
        <f ca="1">TODAY()</f>
        <v>45224</v>
      </c>
      <c r="D16" s="64"/>
      <c r="E16" s="6"/>
      <c r="F16" s="17"/>
      <c r="G16" s="17"/>
      <c r="H16" s="17"/>
      <c r="I16" s="17"/>
      <c r="J16" s="17"/>
    </row>
    <row r="17" spans="1:10" ht="15" customHeight="1" x14ac:dyDescent="0.2">
      <c r="A17" s="62" t="s">
        <v>9</v>
      </c>
      <c r="B17" s="62"/>
      <c r="C17" s="65">
        <f ca="1">C16+31</f>
        <v>45255</v>
      </c>
      <c r="D17" s="66"/>
      <c r="E17" s="6"/>
      <c r="F17" s="17"/>
      <c r="G17" s="17"/>
      <c r="H17" s="17"/>
      <c r="I17" s="17"/>
      <c r="J17" s="17"/>
    </row>
    <row r="18" spans="1:10" ht="25.5" customHeight="1" thickBot="1" x14ac:dyDescent="0.25">
      <c r="A18" s="49" t="s">
        <v>13</v>
      </c>
      <c r="B18" s="49"/>
      <c r="C18" s="5" t="s">
        <v>28</v>
      </c>
      <c r="D18" s="50">
        <f>J41</f>
        <v>59500</v>
      </c>
      <c r="E18" s="50"/>
    </row>
    <row r="19" spans="1:10" ht="7.5" customHeight="1" thickTop="1" x14ac:dyDescent="0.2">
      <c r="A19" s="53"/>
      <c r="B19" s="54"/>
      <c r="C19" s="3"/>
      <c r="F19" s="17"/>
      <c r="H19" s="17"/>
      <c r="I19" s="17"/>
      <c r="J19" s="17"/>
    </row>
    <row r="20" spans="1:10" ht="6.75" customHeight="1" thickBot="1" x14ac:dyDescent="0.25"/>
    <row r="21" spans="1:10" ht="24.75" customHeight="1" thickBot="1" x14ac:dyDescent="0.25">
      <c r="A21" s="55" t="s">
        <v>6</v>
      </c>
      <c r="B21" s="56"/>
      <c r="C21" s="45" t="s">
        <v>8</v>
      </c>
      <c r="D21" s="46"/>
      <c r="E21" s="47"/>
      <c r="F21" s="18" t="s">
        <v>29</v>
      </c>
      <c r="G21" s="18" t="s">
        <v>5</v>
      </c>
      <c r="H21" s="18" t="s">
        <v>4</v>
      </c>
      <c r="I21" s="18" t="s">
        <v>31</v>
      </c>
      <c r="J21" s="18" t="s">
        <v>30</v>
      </c>
    </row>
    <row r="22" spans="1:10" ht="18.75" customHeight="1" x14ac:dyDescent="0.2">
      <c r="A22" s="57">
        <v>44743</v>
      </c>
      <c r="B22" s="57"/>
      <c r="C22" s="72" t="s">
        <v>27</v>
      </c>
      <c r="D22" s="73"/>
      <c r="E22" s="24"/>
      <c r="F22" s="9">
        <v>50</v>
      </c>
      <c r="G22" s="9">
        <f>100</f>
        <v>100</v>
      </c>
      <c r="H22" s="10" t="s">
        <v>10</v>
      </c>
      <c r="I22" s="29">
        <v>0.1</v>
      </c>
      <c r="J22" s="9">
        <f t="shared" ref="J22:J38" si="0">F22*G22</f>
        <v>5000</v>
      </c>
    </row>
    <row r="23" spans="1:10" ht="18.75" customHeight="1" x14ac:dyDescent="0.2">
      <c r="A23" s="52">
        <v>44751</v>
      </c>
      <c r="B23" s="52"/>
      <c r="C23" s="74" t="s">
        <v>27</v>
      </c>
      <c r="D23" s="75"/>
      <c r="E23" s="21" t="s">
        <v>26</v>
      </c>
      <c r="F23" s="11">
        <v>50</v>
      </c>
      <c r="G23" s="11">
        <f>1000</f>
        <v>1000</v>
      </c>
      <c r="H23" s="12" t="s">
        <v>10</v>
      </c>
      <c r="I23" s="27">
        <v>0.08</v>
      </c>
      <c r="J23" s="11">
        <f t="shared" si="0"/>
        <v>50000</v>
      </c>
    </row>
    <row r="24" spans="1:10" ht="18.75" customHeight="1" x14ac:dyDescent="0.2">
      <c r="A24" s="51"/>
      <c r="B24" s="51"/>
      <c r="C24" s="76"/>
      <c r="D24" s="77"/>
      <c r="E24" s="23"/>
      <c r="F24" s="13"/>
      <c r="G24" s="13"/>
      <c r="H24" s="14"/>
      <c r="I24" s="28"/>
      <c r="J24" s="13">
        <f t="shared" si="0"/>
        <v>0</v>
      </c>
    </row>
    <row r="25" spans="1:10" ht="18.75" customHeight="1" x14ac:dyDescent="0.2">
      <c r="A25" s="52"/>
      <c r="B25" s="52"/>
      <c r="C25" s="74"/>
      <c r="D25" s="75"/>
      <c r="E25" s="21"/>
      <c r="F25" s="11"/>
      <c r="G25" s="11"/>
      <c r="H25" s="12"/>
      <c r="I25" s="27"/>
      <c r="J25" s="11">
        <f t="shared" si="0"/>
        <v>0</v>
      </c>
    </row>
    <row r="26" spans="1:10" ht="18.75" customHeight="1" x14ac:dyDescent="0.2">
      <c r="A26" s="51"/>
      <c r="B26" s="51"/>
      <c r="C26" s="76"/>
      <c r="D26" s="77"/>
      <c r="E26" s="23"/>
      <c r="F26" s="13"/>
      <c r="G26" s="13"/>
      <c r="H26" s="14"/>
      <c r="I26" s="28"/>
      <c r="J26" s="13">
        <f t="shared" si="0"/>
        <v>0</v>
      </c>
    </row>
    <row r="27" spans="1:10" ht="18.75" customHeight="1" x14ac:dyDescent="0.2">
      <c r="A27" s="52"/>
      <c r="B27" s="52"/>
      <c r="C27" s="68"/>
      <c r="D27" s="69"/>
      <c r="E27" s="21"/>
      <c r="F27" s="11"/>
      <c r="G27" s="11"/>
      <c r="H27" s="12"/>
      <c r="I27" s="27"/>
      <c r="J27" s="11">
        <f t="shared" si="0"/>
        <v>0</v>
      </c>
    </row>
    <row r="28" spans="1:10" ht="18.75" customHeight="1" x14ac:dyDescent="0.2">
      <c r="A28" s="51"/>
      <c r="B28" s="51"/>
      <c r="C28" s="70"/>
      <c r="D28" s="71"/>
      <c r="E28" s="23"/>
      <c r="F28" s="13"/>
      <c r="G28" s="13"/>
      <c r="H28" s="14"/>
      <c r="I28" s="28"/>
      <c r="J28" s="13">
        <f t="shared" si="0"/>
        <v>0</v>
      </c>
    </row>
    <row r="29" spans="1:10" ht="18.75" customHeight="1" x14ac:dyDescent="0.2">
      <c r="A29" s="52"/>
      <c r="B29" s="52"/>
      <c r="C29" s="68"/>
      <c r="D29" s="69"/>
      <c r="E29" s="21"/>
      <c r="F29" s="11"/>
      <c r="G29" s="11"/>
      <c r="H29" s="12"/>
      <c r="I29" s="27"/>
      <c r="J29" s="11">
        <f t="shared" si="0"/>
        <v>0</v>
      </c>
    </row>
    <row r="30" spans="1:10" ht="18.75" customHeight="1" x14ac:dyDescent="0.2">
      <c r="A30" s="51"/>
      <c r="B30" s="51"/>
      <c r="C30" s="70"/>
      <c r="D30" s="71"/>
      <c r="E30" s="23"/>
      <c r="F30" s="13"/>
      <c r="G30" s="13"/>
      <c r="H30" s="14"/>
      <c r="I30" s="28"/>
      <c r="J30" s="13">
        <f t="shared" si="0"/>
        <v>0</v>
      </c>
    </row>
    <row r="31" spans="1:10" ht="18.75" customHeight="1" x14ac:dyDescent="0.2">
      <c r="A31" s="52"/>
      <c r="B31" s="52"/>
      <c r="C31" s="68"/>
      <c r="D31" s="69"/>
      <c r="E31" s="21"/>
      <c r="F31" s="11"/>
      <c r="G31" s="11"/>
      <c r="H31" s="12"/>
      <c r="I31" s="27"/>
      <c r="J31" s="11">
        <f t="shared" si="0"/>
        <v>0</v>
      </c>
    </row>
    <row r="32" spans="1:10" ht="18.75" customHeight="1" x14ac:dyDescent="0.2">
      <c r="A32" s="51"/>
      <c r="B32" s="51"/>
      <c r="C32" s="70"/>
      <c r="D32" s="71"/>
      <c r="E32" s="23"/>
      <c r="F32" s="13"/>
      <c r="G32" s="13"/>
      <c r="H32" s="14"/>
      <c r="I32" s="28"/>
      <c r="J32" s="13">
        <f t="shared" si="0"/>
        <v>0</v>
      </c>
    </row>
    <row r="33" spans="1:10" ht="18.75" customHeight="1" x14ac:dyDescent="0.2">
      <c r="A33" s="52"/>
      <c r="B33" s="52"/>
      <c r="C33" s="68"/>
      <c r="D33" s="69"/>
      <c r="E33" s="21"/>
      <c r="F33" s="11"/>
      <c r="G33" s="11"/>
      <c r="H33" s="12"/>
      <c r="I33" s="27"/>
      <c r="J33" s="11">
        <f t="shared" si="0"/>
        <v>0</v>
      </c>
    </row>
    <row r="34" spans="1:10" ht="18.75" customHeight="1" x14ac:dyDescent="0.2">
      <c r="A34" s="51"/>
      <c r="B34" s="51"/>
      <c r="C34" s="70"/>
      <c r="D34" s="71"/>
      <c r="E34" s="23"/>
      <c r="F34" s="13"/>
      <c r="G34" s="13"/>
      <c r="H34" s="14"/>
      <c r="I34" s="28"/>
      <c r="J34" s="13">
        <f t="shared" si="0"/>
        <v>0</v>
      </c>
    </row>
    <row r="35" spans="1:10" ht="18.75" customHeight="1" x14ac:dyDescent="0.2">
      <c r="A35" s="52"/>
      <c r="B35" s="52"/>
      <c r="C35" s="68"/>
      <c r="D35" s="69"/>
      <c r="E35" s="21"/>
      <c r="F35" s="11"/>
      <c r="G35" s="11"/>
      <c r="H35" s="12"/>
      <c r="I35" s="27"/>
      <c r="J35" s="11">
        <f t="shared" si="0"/>
        <v>0</v>
      </c>
    </row>
    <row r="36" spans="1:10" ht="18.75" customHeight="1" x14ac:dyDescent="0.2">
      <c r="A36" s="51"/>
      <c r="B36" s="51"/>
      <c r="C36" s="70"/>
      <c r="D36" s="71"/>
      <c r="E36" s="23"/>
      <c r="F36" s="13"/>
      <c r="G36" s="13"/>
      <c r="H36" s="14"/>
      <c r="I36" s="28"/>
      <c r="J36" s="13">
        <f t="shared" si="0"/>
        <v>0</v>
      </c>
    </row>
    <row r="37" spans="1:10" ht="18.75" customHeight="1" x14ac:dyDescent="0.2">
      <c r="A37" s="52"/>
      <c r="B37" s="52"/>
      <c r="C37" s="68"/>
      <c r="D37" s="69"/>
      <c r="E37" s="21"/>
      <c r="F37" s="11"/>
      <c r="G37" s="11"/>
      <c r="H37" s="12"/>
      <c r="I37" s="27"/>
      <c r="J37" s="11">
        <f t="shared" si="0"/>
        <v>0</v>
      </c>
    </row>
    <row r="38" spans="1:10" ht="18.75" customHeight="1" thickBot="1" x14ac:dyDescent="0.25">
      <c r="A38" s="67"/>
      <c r="B38" s="67"/>
      <c r="C38" s="81"/>
      <c r="D38" s="82"/>
      <c r="E38" s="22"/>
      <c r="F38" s="15"/>
      <c r="G38" s="15"/>
      <c r="H38" s="30"/>
      <c r="I38" s="31"/>
      <c r="J38" s="32">
        <f t="shared" si="0"/>
        <v>0</v>
      </c>
    </row>
    <row r="39" spans="1:10" ht="18.45" customHeight="1" thickBot="1" x14ac:dyDescent="0.25">
      <c r="A39" s="48" t="s">
        <v>25</v>
      </c>
      <c r="B39" s="48"/>
      <c r="C39" s="48"/>
      <c r="D39" s="84"/>
      <c r="E39" s="84"/>
      <c r="F39" s="84"/>
      <c r="G39" s="84"/>
      <c r="H39" s="85" t="s">
        <v>32</v>
      </c>
      <c r="I39" s="86"/>
      <c r="J39" s="43">
        <f>SUM(C41:C42)</f>
        <v>55000</v>
      </c>
    </row>
    <row r="40" spans="1:10" ht="18.45" customHeight="1" x14ac:dyDescent="0.2">
      <c r="A40" s="35" t="s">
        <v>35</v>
      </c>
      <c r="B40" s="36" t="s">
        <v>33</v>
      </c>
      <c r="C40" s="37" t="s">
        <v>38</v>
      </c>
      <c r="D40" s="80"/>
      <c r="E40" s="80"/>
      <c r="F40" s="83"/>
      <c r="G40" s="83"/>
      <c r="H40" s="87" t="s">
        <v>33</v>
      </c>
      <c r="I40" s="88"/>
      <c r="J40" s="41">
        <f>SUM(B41:B42)</f>
        <v>4500</v>
      </c>
    </row>
    <row r="41" spans="1:10" ht="18.45" customHeight="1" thickBot="1" x14ac:dyDescent="0.25">
      <c r="A41" s="33" t="s">
        <v>36</v>
      </c>
      <c r="B41" s="38">
        <f>ROUND(C41*10%,1)</f>
        <v>500</v>
      </c>
      <c r="C41" s="44">
        <f>SUMIF(I22:I38,10%,J22:J38)</f>
        <v>5000</v>
      </c>
      <c r="D41" s="25"/>
      <c r="E41" s="25"/>
      <c r="F41" s="26"/>
      <c r="G41" s="26"/>
      <c r="H41" s="78" t="s">
        <v>34</v>
      </c>
      <c r="I41" s="79"/>
      <c r="J41" s="42">
        <f>SUM(J39:J40)</f>
        <v>59500</v>
      </c>
    </row>
    <row r="42" spans="1:10" ht="18.45" customHeight="1" thickBot="1" x14ac:dyDescent="0.25">
      <c r="A42" s="34" t="s">
        <v>37</v>
      </c>
      <c r="B42" s="39">
        <f>ROUND(C42*8%,1)</f>
        <v>4000</v>
      </c>
      <c r="C42" s="40">
        <f>SUMIF(I22:I38,8%,J22:J38)</f>
        <v>50000</v>
      </c>
      <c r="D42" s="20"/>
      <c r="J42" s="19"/>
    </row>
    <row r="44" spans="1:10" x14ac:dyDescent="0.2">
      <c r="B44" s="17" t="s">
        <v>7</v>
      </c>
    </row>
    <row r="45" spans="1:10" x14ac:dyDescent="0.2">
      <c r="B45" s="17"/>
    </row>
  </sheetData>
  <autoFilter ref="H13:H15" xr:uid="{00000000-0001-0000-0000-000000000000}"/>
  <mergeCells count="52">
    <mergeCell ref="H41:I41"/>
    <mergeCell ref="D40:E40"/>
    <mergeCell ref="C37:D37"/>
    <mergeCell ref="C38:D38"/>
    <mergeCell ref="F40:G40"/>
    <mergeCell ref="F39:G39"/>
    <mergeCell ref="D39:E39"/>
    <mergeCell ref="H39:I39"/>
    <mergeCell ref="H40:I40"/>
    <mergeCell ref="C22:D22"/>
    <mergeCell ref="C23:D23"/>
    <mergeCell ref="C24:D24"/>
    <mergeCell ref="C25:D25"/>
    <mergeCell ref="C31:D31"/>
    <mergeCell ref="C26:D26"/>
    <mergeCell ref="C27:D27"/>
    <mergeCell ref="C28:D28"/>
    <mergeCell ref="C35:D35"/>
    <mergeCell ref="C36:D36"/>
    <mergeCell ref="C29:D29"/>
    <mergeCell ref="C30:D30"/>
    <mergeCell ref="C32:D32"/>
    <mergeCell ref="C33:D33"/>
    <mergeCell ref="C34:D34"/>
    <mergeCell ref="A29:B29"/>
    <mergeCell ref="A36:B36"/>
    <mergeCell ref="A37:B37"/>
    <mergeCell ref="A38:B38"/>
    <mergeCell ref="A33:B33"/>
    <mergeCell ref="A34:B34"/>
    <mergeCell ref="A35:B35"/>
    <mergeCell ref="D5:G6"/>
    <mergeCell ref="A16:B16"/>
    <mergeCell ref="C16:D16"/>
    <mergeCell ref="A17:B17"/>
    <mergeCell ref="C17:D17"/>
    <mergeCell ref="C21:E21"/>
    <mergeCell ref="A39:C39"/>
    <mergeCell ref="A18:B18"/>
    <mergeCell ref="D18:E18"/>
    <mergeCell ref="A24:B24"/>
    <mergeCell ref="A25:B25"/>
    <mergeCell ref="A26:B26"/>
    <mergeCell ref="A19:B19"/>
    <mergeCell ref="A21:B21"/>
    <mergeCell ref="A22:B22"/>
    <mergeCell ref="A23:B23"/>
    <mergeCell ref="A30:B30"/>
    <mergeCell ref="A31:B31"/>
    <mergeCell ref="A32:B32"/>
    <mergeCell ref="A27:B27"/>
    <mergeCell ref="A28:B2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2022-08-25T06:45:47Z</cp:lastPrinted>
  <dcterms:created xsi:type="dcterms:W3CDTF">2014-09-24T07:54:52Z</dcterms:created>
  <dcterms:modified xsi:type="dcterms:W3CDTF">2023-10-25T02:47:11Z</dcterms:modified>
  <cp:version/>
</cp:coreProperties>
</file>