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9975A1FD-1868-4D58-999B-686232A3B064}" xr6:coauthVersionLast="47" xr6:coauthVersionMax="47" xr10:uidLastSave="{00000000-0000-0000-0000-000000000000}"/>
  <bookViews>
    <workbookView xWindow="525" yWindow="480" windowWidth="13785" windowHeight="12240" xr2:uid="{00000000-000D-0000-FFFF-FFFF00000000}"/>
  </bookViews>
  <sheets>
    <sheet name="請求書" sheetId="2" r:id="rId1"/>
  </sheets>
  <definedNames>
    <definedName name="_xlnm.Print_Area" localSheetId="0">請求書!$A$1:$K$52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I27" i="2" s="1"/>
  <c r="E26" i="2"/>
  <c r="I26" i="2" s="1"/>
  <c r="E25" i="2"/>
  <c r="I25" i="2" s="1"/>
  <c r="E34" i="2"/>
  <c r="I34" i="2" s="1"/>
  <c r="E33" i="2"/>
  <c r="I33" i="2" s="1"/>
  <c r="E32" i="2"/>
  <c r="I32" i="2" s="1"/>
  <c r="E31" i="2"/>
  <c r="I31" i="2" s="1"/>
  <c r="E30" i="2"/>
  <c r="I30" i="2" s="1"/>
  <c r="E29" i="2"/>
  <c r="I29" i="2" s="1"/>
  <c r="E28" i="2"/>
  <c r="I28" i="2" s="1"/>
  <c r="E24" i="2"/>
  <c r="J38" i="2" s="1"/>
  <c r="I24" i="2" l="1"/>
  <c r="J37" i="2" l="1"/>
  <c r="J36" i="2"/>
  <c r="D20" i="2" s="1"/>
</calcChain>
</file>

<file path=xl/sharedStrings.xml><?xml version="1.0" encoding="utf-8"?>
<sst xmlns="http://schemas.openxmlformats.org/spreadsheetml/2006/main" count="45" uniqueCount="41">
  <si>
    <t>御請求書</t>
    <rPh sb="0" eb="1">
      <t>ゴ</t>
    </rPh>
    <rPh sb="1" eb="4">
      <t>セイキュウショ</t>
    </rPh>
    <phoneticPr fontId="6"/>
  </si>
  <si>
    <t>№</t>
  </si>
  <si>
    <t>ご請求日</t>
    <rPh sb="1" eb="4">
      <t>セイキュウビ</t>
    </rPh>
    <phoneticPr fontId="6"/>
  </si>
  <si>
    <t xml:space="preserve"> </t>
    <phoneticPr fontId="3"/>
  </si>
  <si>
    <t>発行日</t>
    <rPh sb="0" eb="2">
      <t>ハッコウ</t>
    </rPh>
    <rPh sb="2" eb="3">
      <t>ビ</t>
    </rPh>
    <phoneticPr fontId="6"/>
  </si>
  <si>
    <t>お支払日</t>
    <rPh sb="1" eb="4">
      <t>シハライビ</t>
    </rPh>
    <phoneticPr fontId="6"/>
  </si>
  <si>
    <t>請求金額</t>
    <rPh sb="0" eb="2">
      <t>セイキュウ</t>
    </rPh>
    <rPh sb="2" eb="4">
      <t>キンガク</t>
    </rPh>
    <phoneticPr fontId="6"/>
  </si>
  <si>
    <t>　</t>
    <phoneticPr fontId="3"/>
  </si>
  <si>
    <t>品目</t>
    <rPh sb="0" eb="2">
      <t>ヒンモク</t>
    </rPh>
    <phoneticPr fontId="6"/>
  </si>
  <si>
    <t>数量</t>
    <rPh sb="0" eb="2">
      <t>スウリョウ</t>
    </rPh>
    <phoneticPr fontId="6"/>
  </si>
  <si>
    <t>商品A</t>
    <rPh sb="0" eb="2">
      <t>ショウヒン</t>
    </rPh>
    <phoneticPr fontId="6"/>
  </si>
  <si>
    <t>商品B</t>
    <rPh sb="0" eb="2">
      <t>ショウヒン</t>
    </rPh>
    <phoneticPr fontId="6"/>
  </si>
  <si>
    <t>商品C</t>
    <rPh sb="0" eb="2">
      <t>ショウヒン</t>
    </rPh>
    <phoneticPr fontId="6"/>
  </si>
  <si>
    <t>商品D</t>
    <rPh sb="0" eb="2">
      <t>ショウヒン</t>
    </rPh>
    <phoneticPr fontId="6"/>
  </si>
  <si>
    <t>商品E</t>
    <rPh sb="0" eb="2">
      <t>ショウヒン</t>
    </rPh>
    <phoneticPr fontId="6"/>
  </si>
  <si>
    <t>商品F</t>
    <rPh sb="0" eb="2">
      <t>ショウヒン</t>
    </rPh>
    <phoneticPr fontId="6"/>
  </si>
  <si>
    <t>商品G</t>
    <rPh sb="0" eb="2">
      <t>ショウヒン</t>
    </rPh>
    <phoneticPr fontId="6"/>
  </si>
  <si>
    <t>商品H</t>
    <rPh sb="0" eb="2">
      <t>ショウヒン</t>
    </rPh>
    <phoneticPr fontId="6"/>
  </si>
  <si>
    <t>商品I</t>
    <rPh sb="0" eb="2">
      <t>ショウヒン</t>
    </rPh>
    <phoneticPr fontId="6"/>
  </si>
  <si>
    <t>商品J</t>
    <rPh sb="0" eb="2">
      <t>ショウヒン</t>
    </rPh>
    <phoneticPr fontId="6"/>
  </si>
  <si>
    <t>商品K</t>
    <rPh sb="0" eb="2">
      <t>ショウヒン</t>
    </rPh>
    <phoneticPr fontId="6"/>
  </si>
  <si>
    <t>サンプル株式会社</t>
    <phoneticPr fontId="3"/>
  </si>
  <si>
    <t>〒123-4567</t>
  </si>
  <si>
    <t>東京都サンプル区サンプルビル○F</t>
  </si>
  <si>
    <t>サンプル部サンプル担当</t>
  </si>
  <si>
    <t>サンプル　太郎</t>
  </si>
  <si>
    <t>株式会社マネーフォワード</t>
  </si>
  <si>
    <t>〒123-0000</t>
    <phoneticPr fontId="6"/>
  </si>
  <si>
    <t>東京都港区三田00-00-0　○○○ビル○F</t>
    <rPh sb="0" eb="3">
      <t>トウキョウト</t>
    </rPh>
    <rPh sb="3" eb="5">
      <t>ミナトク</t>
    </rPh>
    <rPh sb="5" eb="7">
      <t>ミタ</t>
    </rPh>
    <phoneticPr fontId="6"/>
  </si>
  <si>
    <t>TEL03-000-0000　FAX03-000-0000</t>
    <phoneticPr fontId="3"/>
  </si>
  <si>
    <t>お振込み手数料は御社ご負担にてお願い致します。
○○○○銀行　××支店
普通預金*********
口座名義　カ）マネーフォワード</t>
    <rPh sb="1" eb="3">
      <t>フリコ</t>
    </rPh>
    <rPh sb="4" eb="7">
      <t>テスウリョウ</t>
    </rPh>
    <rPh sb="8" eb="10">
      <t>オンシャ</t>
    </rPh>
    <rPh sb="11" eb="13">
      <t>フタン</t>
    </rPh>
    <rPh sb="16" eb="17">
      <t>ネガイ</t>
    </rPh>
    <rPh sb="18" eb="19">
      <t>タ</t>
    </rPh>
    <rPh sb="29" eb="31">
      <t>ギンコウ</t>
    </rPh>
    <rPh sb="34" eb="36">
      <t>シテン</t>
    </rPh>
    <rPh sb="37" eb="39">
      <t>フツウ</t>
    </rPh>
    <rPh sb="39" eb="41">
      <t>ヨキン</t>
    </rPh>
    <rPh sb="51" eb="53">
      <t>コウザ</t>
    </rPh>
    <rPh sb="53" eb="55">
      <t>メイギ</t>
    </rPh>
    <phoneticPr fontId="6"/>
  </si>
  <si>
    <t>日付</t>
    <rPh sb="0" eb="2">
      <t>ヒヅケ</t>
    </rPh>
    <phoneticPr fontId="3"/>
  </si>
  <si>
    <t>※</t>
    <phoneticPr fontId="3"/>
  </si>
  <si>
    <t>合計(税込)</t>
    <rPh sb="0" eb="2">
      <t>ゴウケイ</t>
    </rPh>
    <rPh sb="2" eb="6">
      <t>ゼイコミ</t>
    </rPh>
    <phoneticPr fontId="6"/>
  </si>
  <si>
    <t>(10%対象</t>
    <rPh sb="4" eb="6">
      <t>タイショウ</t>
    </rPh>
    <phoneticPr fontId="6"/>
  </si>
  <si>
    <t>)</t>
    <phoneticPr fontId="3"/>
  </si>
  <si>
    <t>(8%対象</t>
    <rPh sb="3" eb="5">
      <t>タイショウ</t>
    </rPh>
    <phoneticPr fontId="6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</si>
  <si>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3"/>
  </si>
  <si>
    <t>単価（税込）</t>
    <rPh sb="0" eb="2">
      <t>タンカ</t>
    </rPh>
    <rPh sb="3" eb="5">
      <t>ゼイコミ</t>
    </rPh>
    <phoneticPr fontId="6"/>
  </si>
  <si>
    <t>金額（税込）</t>
    <rPh sb="0" eb="2">
      <t>キンガク</t>
    </rPh>
    <rPh sb="3" eb="5">
      <t>ゼイコミ</t>
    </rPh>
    <phoneticPr fontId="6"/>
  </si>
  <si>
    <t>1111-1234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</si>
</sst>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\(&quot;¥&quot;#,##0\)"/>
    <numFmt numFmtId="177" formatCode="yyyy&quot;年&quot;m&quot;月&quot;d&quot;日&quot;;@"/>
    <numFmt numFmtId="178" formatCode="m/d"/>
  </numFmts>
  <fonts count="16" x14ac:knownFonts="1"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MS UI Gothic"/>
      <family val="3"/>
      <charset val="128"/>
    </font>
    <font>
      <b/>
      <sz val="14"/>
      <name val="MS UI Gothic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b/>
      <sz val="11"/>
      <name val="MS UI Gothic"/>
      <family val="3"/>
      <charset val="128"/>
    </font>
    <font>
      <sz val="10"/>
      <name val="MS UI Gothic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gradientFill degree="90">
        <stop position="0">
          <color rgb="FFFCDCFA"/>
        </stop>
        <stop position="1">
          <color theme="0"/>
        </stop>
      </gradientFill>
    </fill>
    <fill>
      <patternFill patternType="darkHorizontal">
        <fgColor rgb="FFFCDCFA"/>
      </patternFill>
    </fill>
    <fill>
      <patternFill patternType="solid">
        <fgColor rgb="FFFCDCF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dotted">
        <color rgb="FFBFBFBF"/>
      </bottom>
      <diagonal/>
    </border>
    <border>
      <left/>
      <right/>
      <top style="dotted">
        <color rgb="FFBFBFBF"/>
      </top>
      <bottom/>
      <diagonal/>
    </border>
    <border>
      <left/>
      <right/>
      <top/>
      <bottom style="hair">
        <color rgb="FFBFBFBF"/>
      </bottom>
      <diagonal/>
    </border>
    <border>
      <left/>
      <right/>
      <top style="hair">
        <color rgb="FFBFBFBF"/>
      </top>
      <bottom style="hair">
        <color rgb="FFBFBFBF"/>
      </bottom>
      <diagonal/>
    </border>
    <border>
      <left/>
      <right/>
      <top style="hair">
        <color rgb="FFBFBFBF"/>
      </top>
      <bottom style="thin">
        <color rgb="FFBFBFBF"/>
      </bottom>
      <diagonal/>
    </border>
    <border>
      <left/>
      <right/>
      <top style="double">
        <color rgb="FFBFBFBF"/>
      </top>
      <bottom/>
      <diagonal/>
    </border>
    <border>
      <left/>
      <right/>
      <top style="thin">
        <color rgb="FFBFBFBF"/>
      </top>
      <bottom style="double">
        <color rgb="FFBFBFBF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2" fillId="0" borderId="0" xfId="0" applyFont="1" applyAlignment="1"/>
    <xf numFmtId="0" fontId="2" fillId="2" borderId="0" xfId="0" applyFont="1" applyFill="1" applyBorder="1" applyAlignment="1"/>
    <xf numFmtId="0" fontId="2" fillId="3" borderId="0" xfId="0" applyFont="1" applyFill="1" applyBorder="1" applyAlignment="1"/>
    <xf numFmtId="0" fontId="4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 indent="1"/>
    </xf>
    <xf numFmtId="0" fontId="2" fillId="0" borderId="0" xfId="0" applyFont="1" applyFill="1" applyAlignment="1"/>
    <xf numFmtId="0" fontId="2" fillId="0" borderId="1" xfId="0" applyFont="1" applyBorder="1" applyAlignment="1"/>
    <xf numFmtId="0" fontId="7" fillId="0" borderId="0" xfId="0" applyFont="1" applyAlignment="1">
      <alignment horizontal="left" indent="1"/>
    </xf>
    <xf numFmtId="0" fontId="8" fillId="0" borderId="0" xfId="0" applyFont="1" applyAlignment="1"/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0" xfId="0" applyFont="1" applyFill="1" applyBorder="1" applyAlignment="1"/>
    <xf numFmtId="0" fontId="10" fillId="2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/>
    <xf numFmtId="0" fontId="7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7" fillId="0" borderId="0" xfId="0" applyFont="1" applyAlignment="1">
      <alignment horizontal="left" vertical="center" indent="1"/>
    </xf>
    <xf numFmtId="38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38" fontId="11" fillId="0" borderId="5" xfId="1" applyFont="1" applyFill="1" applyBorder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38" fontId="11" fillId="0" borderId="8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78" fontId="13" fillId="0" borderId="5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distributed" indent="1"/>
    </xf>
    <xf numFmtId="0" fontId="2" fillId="0" borderId="0" xfId="0" applyFont="1" applyBorder="1" applyAlignment="1">
      <alignment horizontal="left" vertical="top" wrapText="1"/>
    </xf>
    <xf numFmtId="38" fontId="11" fillId="0" borderId="5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right" vertical="center" indent="1"/>
    </xf>
    <xf numFmtId="0" fontId="2" fillId="0" borderId="2" xfId="0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right" indent="1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965142</xdr:colOff>
      <xdr:row>41</xdr:row>
      <xdr:rowOff>142938</xdr:rowOff>
    </xdr:from>
    <xdr:to>
      <xdr:col>4</xdr:col>
      <xdr:colOff>67444</xdr:colOff>
      <xdr:row>47</xdr:row>
      <xdr:rowOff>64905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CEF788C-E924-4776-BCCF-5C0E1680F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042" y="7549578"/>
          <a:ext cx="915862" cy="102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425824</xdr:colOff>
      <xdr:row>6</xdr:row>
      <xdr:rowOff>13953</xdr:rowOff>
    </xdr:from>
    <xdr:to>
      <xdr:col>10</xdr:col>
      <xdr:colOff>235324</xdr:colOff>
      <xdr:row>11</xdr:row>
      <xdr:rowOff>55736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A42B831-EBB5-4FA1-936A-6563F4AD1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85404" y="684513"/>
          <a:ext cx="1257300" cy="101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7D11F-3632-4109-8F39-59486A849DCF}">
  <dimension ref="A1:K54"/>
  <sheetViews>
    <sheetView showGridLines="0" tabSelected="1" view="pageBreakPreview" zoomScaleNormal="100" zoomScaleSheetLayoutView="100" workbookViewId="0">
      <selection activeCell="B5" sqref="B5"/>
    </sheetView>
  </sheetViews>
  <sheetFormatPr defaultColWidth="9" defaultRowHeight="13.5" x14ac:dyDescent="0.15"/>
  <cols>
    <col min="1" max="1" width="7.25" style="1" customWidth="1"/>
    <col min="2" max="2" width="8.875" style="1" customWidth="1"/>
    <col min="3" max="3" width="14.625" style="1" customWidth="1"/>
    <col min="4" max="4" width="11.75" style="1" customWidth="1"/>
    <col min="5" max="5" width="3.5" style="1" customWidth="1"/>
    <col min="6" max="6" width="6.25" style="1" customWidth="1"/>
    <col min="7" max="7" width="11.125" style="1" customWidth="1"/>
    <col min="8" max="8" width="8.875" style="1" customWidth="1"/>
    <col min="9" max="9" width="5.75" style="1" customWidth="1"/>
    <col min="10" max="10" width="6.5" style="1" customWidth="1"/>
    <col min="11" max="11" width="4.625" style="1" customWidth="1"/>
    <col min="12" max="16384" width="9" style="1"/>
  </cols>
  <sheetData>
    <row r="1" spans="1:11" ht="3" customHeight="1" x14ac:dyDescent="0.15"/>
    <row r="2" spans="1:11" ht="7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.25" customHeight="1" x14ac:dyDescent="0.15">
      <c r="A3" s="3"/>
      <c r="B3" s="3"/>
      <c r="C3" s="3"/>
      <c r="D3" s="4"/>
      <c r="E3" s="4"/>
      <c r="F3" s="4"/>
      <c r="G3" s="4"/>
      <c r="H3" s="3"/>
      <c r="I3" s="5"/>
      <c r="J3" s="5"/>
      <c r="K3" s="5"/>
    </row>
    <row r="4" spans="1:11" ht="6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25.5" customHeight="1" x14ac:dyDescent="0.15">
      <c r="D5" s="47" t="s">
        <v>0</v>
      </c>
      <c r="E5" s="47"/>
      <c r="F5" s="47"/>
      <c r="H5" s="7" t="s">
        <v>1</v>
      </c>
      <c r="I5" s="48" t="s">
        <v>40</v>
      </c>
      <c r="J5" s="48"/>
      <c r="K5" s="48"/>
    </row>
    <row r="6" spans="1:11" ht="9" customHeight="1" x14ac:dyDescent="0.15">
      <c r="B6" s="8"/>
    </row>
    <row r="7" spans="1:11" ht="24" customHeight="1" x14ac:dyDescent="0.15">
      <c r="A7" s="9" t="s">
        <v>21</v>
      </c>
      <c r="C7" s="9"/>
      <c r="H7" s="10"/>
      <c r="I7" s="10"/>
      <c r="J7" s="10"/>
      <c r="K7" s="10"/>
    </row>
    <row r="8" spans="1:11" ht="13.5" customHeight="1" x14ac:dyDescent="0.15">
      <c r="A8" s="8" t="s">
        <v>22</v>
      </c>
      <c r="C8" s="8"/>
      <c r="H8" s="10"/>
      <c r="I8" s="10"/>
      <c r="J8" s="10"/>
      <c r="K8" s="10"/>
    </row>
    <row r="9" spans="1:11" ht="13.5" customHeight="1" x14ac:dyDescent="0.15">
      <c r="A9" s="8" t="s">
        <v>23</v>
      </c>
      <c r="C9" s="8"/>
      <c r="H9" s="11"/>
      <c r="I9" s="11"/>
      <c r="J9" s="11"/>
      <c r="K9" s="11"/>
    </row>
    <row r="10" spans="1:11" x14ac:dyDescent="0.15">
      <c r="A10" s="8" t="s">
        <v>24</v>
      </c>
      <c r="C10" s="8"/>
    </row>
    <row r="11" spans="1:11" x14ac:dyDescent="0.15">
      <c r="A11" s="8" t="s">
        <v>25</v>
      </c>
    </row>
    <row r="12" spans="1:11" x14ac:dyDescent="0.15">
      <c r="A12" s="8"/>
    </row>
    <row r="13" spans="1:11" ht="15.75" customHeight="1" x14ac:dyDescent="0.15">
      <c r="B13" s="12"/>
      <c r="G13" s="44" t="s">
        <v>2</v>
      </c>
      <c r="H13" s="44"/>
      <c r="I13" s="45">
        <v>44804</v>
      </c>
      <c r="J13" s="45"/>
      <c r="K13" s="45"/>
    </row>
    <row r="14" spans="1:11" ht="7.5" customHeight="1" x14ac:dyDescent="0.15">
      <c r="B14" s="8"/>
      <c r="I14" s="12"/>
      <c r="J14" s="12"/>
      <c r="K14" s="12"/>
    </row>
    <row r="15" spans="1:11" ht="15.75" customHeight="1" x14ac:dyDescent="0.15">
      <c r="C15" s="1" t="s">
        <v>3</v>
      </c>
      <c r="G15" s="44" t="s">
        <v>4</v>
      </c>
      <c r="H15" s="44"/>
      <c r="I15" s="45">
        <v>44809</v>
      </c>
      <c r="J15" s="45"/>
      <c r="K15" s="45"/>
    </row>
    <row r="16" spans="1:11" ht="7.5" customHeight="1" x14ac:dyDescent="0.15">
      <c r="G16" s="13"/>
      <c r="H16" s="13"/>
      <c r="I16" s="14"/>
      <c r="J16" s="14"/>
      <c r="K16" s="14"/>
    </row>
    <row r="17" spans="1:11" ht="15.75" customHeight="1" x14ac:dyDescent="0.15">
      <c r="A17" s="15"/>
      <c r="B17" s="15"/>
      <c r="C17" s="15"/>
      <c r="D17" s="15"/>
      <c r="E17" s="15"/>
      <c r="F17" s="15"/>
      <c r="G17" s="44" t="s">
        <v>5</v>
      </c>
      <c r="H17" s="44"/>
      <c r="I17" s="45">
        <v>44834</v>
      </c>
      <c r="J17" s="45"/>
      <c r="K17" s="45"/>
    </row>
    <row r="18" spans="1:11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.25" customHeight="1" x14ac:dyDescent="0.1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ht="30" customHeight="1" x14ac:dyDescent="0.15">
      <c r="A20" s="2"/>
      <c r="B20" s="2"/>
      <c r="C20" s="18" t="s">
        <v>6</v>
      </c>
      <c r="D20" s="46">
        <f>J36</f>
        <v>60830</v>
      </c>
      <c r="E20" s="46"/>
      <c r="F20" s="46"/>
      <c r="G20" s="46"/>
      <c r="H20" s="2"/>
      <c r="I20" s="2"/>
      <c r="J20" s="2"/>
      <c r="K20" s="2"/>
    </row>
    <row r="21" spans="1:11" ht="2.25" customHeight="1" x14ac:dyDescent="0.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 ht="12" customHeight="1" x14ac:dyDescent="0.15">
      <c r="A22" s="16" t="s">
        <v>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s="20" customFormat="1" ht="15" customHeight="1" x14ac:dyDescent="0.15">
      <c r="A23" s="39" t="s">
        <v>31</v>
      </c>
      <c r="B23" s="52" t="s">
        <v>8</v>
      </c>
      <c r="C23" s="52"/>
      <c r="D23" s="31"/>
      <c r="E23" s="52" t="s">
        <v>38</v>
      </c>
      <c r="F23" s="52"/>
      <c r="G23" s="52"/>
      <c r="H23" s="29" t="s">
        <v>9</v>
      </c>
      <c r="I23" s="52" t="s">
        <v>39</v>
      </c>
      <c r="J23" s="52"/>
      <c r="K23" s="52"/>
    </row>
    <row r="24" spans="1:11" ht="17.25" customHeight="1" x14ac:dyDescent="0.15">
      <c r="A24" s="38">
        <v>44774</v>
      </c>
      <c r="B24" s="21" t="s">
        <v>10</v>
      </c>
      <c r="C24" s="30"/>
      <c r="D24" s="21"/>
      <c r="E24" s="43">
        <f>300*1.1</f>
        <v>330</v>
      </c>
      <c r="F24" s="43"/>
      <c r="G24" s="43"/>
      <c r="H24" s="21">
        <v>10</v>
      </c>
      <c r="I24" s="42">
        <f>IF(B24="","",E24*H24)</f>
        <v>3300</v>
      </c>
      <c r="J24" s="42"/>
      <c r="K24" s="32"/>
    </row>
    <row r="25" spans="1:11" ht="17.25" customHeight="1" x14ac:dyDescent="0.15">
      <c r="A25" s="38">
        <v>44776</v>
      </c>
      <c r="B25" s="21" t="s">
        <v>11</v>
      </c>
      <c r="C25" s="30"/>
      <c r="D25" s="21" t="s">
        <v>32</v>
      </c>
      <c r="E25" s="43">
        <f>1000*1.08</f>
        <v>1080</v>
      </c>
      <c r="F25" s="43"/>
      <c r="G25" s="43"/>
      <c r="H25" s="21">
        <v>3</v>
      </c>
      <c r="I25" s="42">
        <f t="shared" ref="I25:I34" si="0">IF(B25="","",E25*H25)</f>
        <v>3240</v>
      </c>
      <c r="J25" s="42"/>
      <c r="K25" s="32"/>
    </row>
    <row r="26" spans="1:11" ht="17.25" customHeight="1" x14ac:dyDescent="0.15">
      <c r="A26" s="38">
        <v>44776</v>
      </c>
      <c r="B26" s="21" t="s">
        <v>12</v>
      </c>
      <c r="C26" s="30"/>
      <c r="D26" s="21" t="s">
        <v>32</v>
      </c>
      <c r="E26" s="43">
        <f>500*1.08</f>
        <v>540</v>
      </c>
      <c r="F26" s="43"/>
      <c r="G26" s="43"/>
      <c r="H26" s="21">
        <v>4</v>
      </c>
      <c r="I26" s="42">
        <f t="shared" si="0"/>
        <v>2160</v>
      </c>
      <c r="J26" s="42"/>
      <c r="K26" s="32"/>
    </row>
    <row r="27" spans="1:11" ht="17.25" customHeight="1" x14ac:dyDescent="0.15">
      <c r="A27" s="38">
        <v>44776</v>
      </c>
      <c r="B27" s="21" t="s">
        <v>13</v>
      </c>
      <c r="C27" s="30"/>
      <c r="D27" s="21" t="s">
        <v>32</v>
      </c>
      <c r="E27" s="43">
        <f>3000*1.08</f>
        <v>3240</v>
      </c>
      <c r="F27" s="43"/>
      <c r="G27" s="43"/>
      <c r="H27" s="21">
        <v>2</v>
      </c>
      <c r="I27" s="42">
        <f t="shared" si="0"/>
        <v>6480</v>
      </c>
      <c r="J27" s="42"/>
      <c r="K27" s="32"/>
    </row>
    <row r="28" spans="1:11" ht="17.25" customHeight="1" x14ac:dyDescent="0.15">
      <c r="A28" s="38">
        <v>44779</v>
      </c>
      <c r="B28" s="21" t="s">
        <v>14</v>
      </c>
      <c r="C28" s="30"/>
      <c r="D28" s="21"/>
      <c r="E28" s="43">
        <f>1500*1.1</f>
        <v>1650.0000000000002</v>
      </c>
      <c r="F28" s="43"/>
      <c r="G28" s="43"/>
      <c r="H28" s="21">
        <v>1</v>
      </c>
      <c r="I28" s="42">
        <f t="shared" si="0"/>
        <v>1650.0000000000002</v>
      </c>
      <c r="J28" s="42"/>
      <c r="K28" s="32"/>
    </row>
    <row r="29" spans="1:11" ht="17.25" customHeight="1" x14ac:dyDescent="0.15">
      <c r="A29" s="38">
        <v>44783</v>
      </c>
      <c r="B29" s="21" t="s">
        <v>15</v>
      </c>
      <c r="C29" s="30"/>
      <c r="D29" s="21"/>
      <c r="E29" s="43">
        <f>1000*1.1</f>
        <v>1100</v>
      </c>
      <c r="F29" s="43"/>
      <c r="G29" s="43"/>
      <c r="H29" s="21">
        <v>1</v>
      </c>
      <c r="I29" s="42">
        <f t="shared" si="0"/>
        <v>1100</v>
      </c>
      <c r="J29" s="42"/>
      <c r="K29" s="32"/>
    </row>
    <row r="30" spans="1:11" ht="17.25" customHeight="1" x14ac:dyDescent="0.15">
      <c r="A30" s="38">
        <v>44789</v>
      </c>
      <c r="B30" s="21" t="s">
        <v>16</v>
      </c>
      <c r="C30" s="30"/>
      <c r="D30" s="21"/>
      <c r="E30" s="43">
        <f>3200*1.1</f>
        <v>3520.0000000000005</v>
      </c>
      <c r="F30" s="43"/>
      <c r="G30" s="43"/>
      <c r="H30" s="21">
        <v>1</v>
      </c>
      <c r="I30" s="42">
        <f t="shared" si="0"/>
        <v>3520.0000000000005</v>
      </c>
      <c r="J30" s="42"/>
      <c r="K30" s="32"/>
    </row>
    <row r="31" spans="1:11" ht="17.25" customHeight="1" x14ac:dyDescent="0.15">
      <c r="A31" s="38">
        <v>44789</v>
      </c>
      <c r="B31" s="21" t="s">
        <v>17</v>
      </c>
      <c r="C31" s="30"/>
      <c r="D31" s="21"/>
      <c r="E31" s="43">
        <f>4000*1.1</f>
        <v>4400</v>
      </c>
      <c r="F31" s="43"/>
      <c r="G31" s="43"/>
      <c r="H31" s="21">
        <v>1</v>
      </c>
      <c r="I31" s="42">
        <f t="shared" si="0"/>
        <v>4400</v>
      </c>
      <c r="J31" s="42"/>
      <c r="K31" s="32"/>
    </row>
    <row r="32" spans="1:11" ht="17.25" customHeight="1" x14ac:dyDescent="0.15">
      <c r="A32" s="38">
        <v>44797</v>
      </c>
      <c r="B32" s="21" t="s">
        <v>18</v>
      </c>
      <c r="C32" s="30"/>
      <c r="D32" s="21"/>
      <c r="E32" s="43">
        <f>10300*1.1</f>
        <v>11330.000000000002</v>
      </c>
      <c r="F32" s="43"/>
      <c r="G32" s="43"/>
      <c r="H32" s="21">
        <v>1</v>
      </c>
      <c r="I32" s="42">
        <f t="shared" si="0"/>
        <v>11330.000000000002</v>
      </c>
      <c r="J32" s="42"/>
      <c r="K32" s="32"/>
    </row>
    <row r="33" spans="1:11" ht="17.25" customHeight="1" x14ac:dyDescent="0.15">
      <c r="A33" s="38">
        <v>44797</v>
      </c>
      <c r="B33" s="21" t="s">
        <v>19</v>
      </c>
      <c r="C33" s="30"/>
      <c r="D33" s="21"/>
      <c r="E33" s="43">
        <f>10500*1.1</f>
        <v>11550.000000000002</v>
      </c>
      <c r="F33" s="43"/>
      <c r="G33" s="43"/>
      <c r="H33" s="21">
        <v>1</v>
      </c>
      <c r="I33" s="42">
        <f t="shared" si="0"/>
        <v>11550.000000000002</v>
      </c>
      <c r="J33" s="42"/>
      <c r="K33" s="32"/>
    </row>
    <row r="34" spans="1:11" ht="17.25" customHeight="1" x14ac:dyDescent="0.15">
      <c r="A34" s="38">
        <v>44797</v>
      </c>
      <c r="B34" s="21" t="s">
        <v>20</v>
      </c>
      <c r="C34" s="30"/>
      <c r="D34" s="21"/>
      <c r="E34" s="43">
        <f>11000*1.1</f>
        <v>12100.000000000002</v>
      </c>
      <c r="F34" s="43"/>
      <c r="G34" s="43"/>
      <c r="H34" s="21">
        <v>1</v>
      </c>
      <c r="I34" s="42">
        <f t="shared" si="0"/>
        <v>12100.000000000002</v>
      </c>
      <c r="J34" s="42"/>
      <c r="K34" s="32"/>
    </row>
    <row r="35" spans="1:11" ht="4.5" customHeight="1" x14ac:dyDescent="0.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18.75" customHeight="1" thickBot="1" x14ac:dyDescent="0.2">
      <c r="A36" s="15"/>
      <c r="B36" s="15"/>
      <c r="H36" s="49" t="s">
        <v>33</v>
      </c>
      <c r="I36" s="49"/>
      <c r="J36" s="35">
        <f>SUM(I24:J34)</f>
        <v>60830</v>
      </c>
      <c r="K36" s="36"/>
    </row>
    <row r="37" spans="1:11" ht="18.75" customHeight="1" thickTop="1" x14ac:dyDescent="0.15">
      <c r="A37" s="15"/>
      <c r="B37" s="34" t="s">
        <v>37</v>
      </c>
      <c r="C37" s="33"/>
      <c r="H37" s="50" t="s">
        <v>34</v>
      </c>
      <c r="I37" s="50"/>
      <c r="J37" s="37">
        <f ca="1">SUMIF($D$24:$I$34,"",$I$24:$I$34)</f>
        <v>48950</v>
      </c>
      <c r="K37" s="27" t="s">
        <v>35</v>
      </c>
    </row>
    <row r="38" spans="1:11" ht="18.75" customHeight="1" x14ac:dyDescent="0.15">
      <c r="A38" s="15"/>
      <c r="B38" s="15"/>
      <c r="C38" s="33"/>
      <c r="H38" s="51" t="s">
        <v>36</v>
      </c>
      <c r="I38" s="51"/>
      <c r="J38" s="37">
        <f ca="1">SUMIF($D$24:$I$34,"※",$I$24:$I$34)</f>
        <v>11880</v>
      </c>
      <c r="K38" s="27" t="s">
        <v>35</v>
      </c>
    </row>
    <row r="39" spans="1:11" ht="20.45" customHeight="1" x14ac:dyDescent="0.15">
      <c r="A39" s="15"/>
      <c r="B39" s="15"/>
      <c r="C39" s="15"/>
      <c r="D39" s="15"/>
      <c r="E39" s="15"/>
      <c r="F39" s="15"/>
      <c r="G39" s="15"/>
      <c r="H39" s="23"/>
      <c r="I39" s="24"/>
      <c r="J39" s="24"/>
      <c r="K39" s="25"/>
    </row>
    <row r="40" spans="1:11" ht="13.5" customHeight="1" x14ac:dyDescent="0.15">
      <c r="A40" s="15"/>
      <c r="B40" s="15"/>
      <c r="C40" s="15"/>
      <c r="D40" s="15"/>
      <c r="E40" s="15"/>
      <c r="F40" s="15"/>
      <c r="G40" s="15"/>
      <c r="H40" s="23"/>
      <c r="I40" s="24"/>
      <c r="J40" s="24"/>
    </row>
    <row r="41" spans="1:11" ht="13.5" customHeight="1" x14ac:dyDescent="0.15">
      <c r="A41" s="15"/>
      <c r="B41" s="15"/>
      <c r="C41" s="15"/>
      <c r="D41" s="15"/>
      <c r="F41" s="15"/>
      <c r="G41" s="15"/>
      <c r="H41" s="23"/>
      <c r="K41" s="25"/>
    </row>
    <row r="42" spans="1:11" ht="13.5" customHeight="1" x14ac:dyDescent="0.15">
      <c r="A42" s="15"/>
      <c r="B42" s="15"/>
      <c r="C42" s="15"/>
      <c r="D42" s="15"/>
      <c r="E42" s="15"/>
      <c r="F42" s="15"/>
      <c r="G42" s="15"/>
      <c r="H42" s="23"/>
      <c r="I42" s="24"/>
      <c r="J42" s="24"/>
      <c r="K42" s="25"/>
    </row>
    <row r="43" spans="1:11" ht="13.5" customHeight="1" x14ac:dyDescent="0.15">
      <c r="A43" s="15"/>
      <c r="B43" s="15"/>
      <c r="C43" s="15"/>
      <c r="D43" s="15"/>
      <c r="E43" s="15"/>
      <c r="F43" s="15"/>
      <c r="G43" s="15"/>
      <c r="H43" s="23"/>
      <c r="I43" s="24"/>
      <c r="J43" s="24"/>
      <c r="K43" s="25"/>
    </row>
    <row r="44" spans="1:11" ht="21" customHeight="1" x14ac:dyDescent="0.15">
      <c r="F44" s="26" t="s">
        <v>26</v>
      </c>
    </row>
    <row r="45" spans="1:11" ht="13.5" customHeight="1" x14ac:dyDescent="0.15">
      <c r="C45" s="26"/>
      <c r="D45" s="26"/>
      <c r="E45" s="26"/>
      <c r="F45" s="27" t="s">
        <v>27</v>
      </c>
      <c r="G45" s="26"/>
      <c r="H45" s="26"/>
    </row>
    <row r="46" spans="1:11" ht="13.5" customHeight="1" x14ac:dyDescent="0.15">
      <c r="C46" s="27"/>
      <c r="D46" s="27"/>
      <c r="E46" s="27"/>
      <c r="F46" s="27" t="s">
        <v>28</v>
      </c>
      <c r="G46" s="27"/>
      <c r="H46" s="27"/>
    </row>
    <row r="47" spans="1:11" ht="13.5" customHeight="1" x14ac:dyDescent="0.15">
      <c r="C47" s="27"/>
      <c r="D47" s="27"/>
      <c r="E47" s="27"/>
      <c r="F47" s="27" t="s">
        <v>29</v>
      </c>
      <c r="G47" s="27"/>
      <c r="H47" s="27"/>
    </row>
    <row r="48" spans="1:11" ht="13.5" customHeight="1" x14ac:dyDescent="0.15">
      <c r="C48" s="40"/>
      <c r="D48" s="40"/>
      <c r="E48" s="40"/>
      <c r="F48" s="40"/>
      <c r="G48" s="40"/>
      <c r="H48" s="40"/>
    </row>
    <row r="49" spans="1:11" ht="6" customHeight="1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 ht="2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73.5" customHeight="1" x14ac:dyDescent="0.15">
      <c r="A51" s="28"/>
      <c r="B51" s="41" t="s">
        <v>30</v>
      </c>
      <c r="C51" s="41"/>
      <c r="D51" s="41"/>
      <c r="E51" s="41"/>
      <c r="F51" s="41"/>
      <c r="G51" s="41"/>
      <c r="H51" s="41"/>
      <c r="I51" s="41"/>
      <c r="J51" s="41"/>
      <c r="K51" s="28" t="s">
        <v>3</v>
      </c>
    </row>
    <row r="52" spans="1:11" ht="2.2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2" customHeight="1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ht="18.75" customHeight="1" x14ac:dyDescent="0.15"/>
  </sheetData>
  <mergeCells count="39">
    <mergeCell ref="H36:I36"/>
    <mergeCell ref="H37:I37"/>
    <mergeCell ref="H38:I38"/>
    <mergeCell ref="B23:C23"/>
    <mergeCell ref="E23:G23"/>
    <mergeCell ref="I23:K23"/>
    <mergeCell ref="E24:G24"/>
    <mergeCell ref="E25:G25"/>
    <mergeCell ref="E26:G26"/>
    <mergeCell ref="D5:F5"/>
    <mergeCell ref="I5:K5"/>
    <mergeCell ref="G13:H13"/>
    <mergeCell ref="I13:K13"/>
    <mergeCell ref="G15:H15"/>
    <mergeCell ref="I15:K15"/>
    <mergeCell ref="G17:H17"/>
    <mergeCell ref="I17:K17"/>
    <mergeCell ref="D20:G20"/>
    <mergeCell ref="I31:J31"/>
    <mergeCell ref="I32:J32"/>
    <mergeCell ref="E27:G27"/>
    <mergeCell ref="E28:G28"/>
    <mergeCell ref="E29:G29"/>
    <mergeCell ref="C48:H48"/>
    <mergeCell ref="B51:J51"/>
    <mergeCell ref="I24:J24"/>
    <mergeCell ref="I25:J25"/>
    <mergeCell ref="I26:J26"/>
    <mergeCell ref="I27:J27"/>
    <mergeCell ref="I28:J28"/>
    <mergeCell ref="I29:J29"/>
    <mergeCell ref="I30:J30"/>
    <mergeCell ref="E33:G33"/>
    <mergeCell ref="E34:G34"/>
    <mergeCell ref="I33:J33"/>
    <mergeCell ref="I34:J34"/>
    <mergeCell ref="E30:G30"/>
    <mergeCell ref="E31:G31"/>
    <mergeCell ref="E32:G32"/>
  </mergeCells>
  <phoneticPr fontId="3"/>
  <printOptions horizontalCentered="1"/>
  <pageMargins left="0.71" right="0.71" top="0.75" bottom="0.98" header="0.31" footer="0.3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2014-11-19T10:29:17Z</cp:lastPrinted>
  <dcterms:created xsi:type="dcterms:W3CDTF">2014-09-26T10:05:35Z</dcterms:created>
  <dcterms:modified xsi:type="dcterms:W3CDTF">2022-08-31T05:15:36Z</dcterms:modified>
</cp:coreProperties>
</file>