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C3D85AF5-7223-45D5-B5C6-9DDE8052693C}" xr6:coauthVersionLast="47" xr6:coauthVersionMax="47" xr10:uidLastSave="{00000000-0000-0000-0000-000000000000}"/>
  <bookViews>
    <workbookView xWindow="390" yWindow="390" windowWidth="13785" windowHeight="15300" xr2:uid="{00000000-000D-0000-FFFF-FFFF00000000}"/>
  </bookViews>
  <sheets>
    <sheet name="見積書" sheetId="2" r:id="rId1"/>
  </sheets>
  <definedNames>
    <definedName name="_xlnm.Print_Area" localSheetId="0">見積書!$A$1:$L$47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2" l="1"/>
  <c r="I20" i="2"/>
  <c r="I19" i="2"/>
  <c r="I32" i="2" s="1"/>
  <c r="E29" i="2"/>
  <c r="I29" i="2" s="1"/>
  <c r="E28" i="2"/>
  <c r="I28" i="2" s="1"/>
  <c r="E27" i="2"/>
  <c r="I27" i="2" s="1"/>
  <c r="E26" i="2"/>
  <c r="I26" i="2" s="1"/>
  <c r="E25" i="2"/>
  <c r="I25" i="2" s="1"/>
  <c r="E24" i="2"/>
  <c r="I24" i="2" s="1"/>
  <c r="E23" i="2"/>
  <c r="I23" i="2" s="1"/>
  <c r="E22" i="2"/>
  <c r="I22" i="2" s="1"/>
  <c r="E21" i="2"/>
  <c r="E20" i="2"/>
  <c r="E19" i="2"/>
  <c r="I33" i="2" s="1"/>
  <c r="I31" i="2" l="1"/>
  <c r="D15" i="2" s="1"/>
</calcChain>
</file>

<file path=xl/sharedStrings.xml><?xml version="1.0" encoding="utf-8"?>
<sst xmlns="http://schemas.openxmlformats.org/spreadsheetml/2006/main" count="40" uniqueCount="37">
  <si>
    <t>№</t>
  </si>
  <si>
    <t>1111-1234</t>
  </si>
  <si>
    <t>お見積書</t>
    <rPh sb="1" eb="3">
      <t>ミツモ</t>
    </rPh>
    <rPh sb="3" eb="4">
      <t>ショ</t>
    </rPh>
    <phoneticPr fontId="6"/>
  </si>
  <si>
    <t xml:space="preserve"> </t>
    <phoneticPr fontId="3"/>
  </si>
  <si>
    <t>発行日</t>
    <rPh sb="0" eb="2">
      <t>ハッコウ</t>
    </rPh>
    <rPh sb="2" eb="3">
      <t>ビ</t>
    </rPh>
    <phoneticPr fontId="6"/>
  </si>
  <si>
    <t>見積有効期限</t>
    <rPh sb="0" eb="2">
      <t>ミツモリ</t>
    </rPh>
    <rPh sb="2" eb="4">
      <t>ユウコウ</t>
    </rPh>
    <rPh sb="4" eb="6">
      <t>キゲン</t>
    </rPh>
    <phoneticPr fontId="3"/>
  </si>
  <si>
    <t>お見積金額</t>
    <rPh sb="1" eb="3">
      <t>ミツモ</t>
    </rPh>
    <rPh sb="3" eb="5">
      <t>キンガク</t>
    </rPh>
    <phoneticPr fontId="6"/>
  </si>
  <si>
    <t>品目</t>
    <rPh sb="0" eb="2">
      <t>ヒンモク</t>
    </rPh>
    <phoneticPr fontId="6"/>
  </si>
  <si>
    <t>数量</t>
    <rPh sb="0" eb="2">
      <t>スウリョウ</t>
    </rPh>
    <phoneticPr fontId="6"/>
  </si>
  <si>
    <t>商品A</t>
    <rPh sb="0" eb="2">
      <t>ショウヒン</t>
    </rPh>
    <phoneticPr fontId="6"/>
  </si>
  <si>
    <t>商品B</t>
    <rPh sb="0" eb="2">
      <t>ショウヒン</t>
    </rPh>
    <phoneticPr fontId="6"/>
  </si>
  <si>
    <t>商品C</t>
    <rPh sb="0" eb="2">
      <t>ショウヒン</t>
    </rPh>
    <phoneticPr fontId="6"/>
  </si>
  <si>
    <t>商品D</t>
    <rPh sb="0" eb="2">
      <t>ショウヒン</t>
    </rPh>
    <phoneticPr fontId="6"/>
  </si>
  <si>
    <t>商品E</t>
    <rPh sb="0" eb="2">
      <t>ショウヒン</t>
    </rPh>
    <phoneticPr fontId="6"/>
  </si>
  <si>
    <t>商品F</t>
    <rPh sb="0" eb="2">
      <t>ショウヒン</t>
    </rPh>
    <phoneticPr fontId="6"/>
  </si>
  <si>
    <t>商品G</t>
    <rPh sb="0" eb="2">
      <t>ショウヒン</t>
    </rPh>
    <phoneticPr fontId="6"/>
  </si>
  <si>
    <t>商品H</t>
    <rPh sb="0" eb="2">
      <t>ショウヒン</t>
    </rPh>
    <phoneticPr fontId="6"/>
  </si>
  <si>
    <t>商品I</t>
    <rPh sb="0" eb="2">
      <t>ショウヒン</t>
    </rPh>
    <phoneticPr fontId="6"/>
  </si>
  <si>
    <t>商品J</t>
    <rPh sb="0" eb="2">
      <t>ショウヒン</t>
    </rPh>
    <phoneticPr fontId="6"/>
  </si>
  <si>
    <t>商品K</t>
    <rPh sb="0" eb="2">
      <t>ショウヒン</t>
    </rPh>
    <phoneticPr fontId="6"/>
  </si>
  <si>
    <t>ご検討いただき、ご連絡お待ち申し上げます。担当：○○</t>
    <rPh sb="1" eb="3">
      <t>ケントウ</t>
    </rPh>
    <rPh sb="9" eb="11">
      <t>レンラク</t>
    </rPh>
    <rPh sb="12" eb="13">
      <t>マ</t>
    </rPh>
    <rPh sb="14" eb="15">
      <t>モウ</t>
    </rPh>
    <rPh sb="16" eb="17">
      <t>ア</t>
    </rPh>
    <rPh sb="21" eb="23">
      <t>タントウ</t>
    </rPh>
    <phoneticPr fontId="3"/>
  </si>
  <si>
    <t>サンプル株式会社　御中</t>
    <rPh sb="4" eb="8">
      <t>カブシキガイシャ</t>
    </rPh>
    <rPh sb="9" eb="11">
      <t>オンチュウ</t>
    </rPh>
    <phoneticPr fontId="6"/>
  </si>
  <si>
    <t>〒123-4567</t>
    <phoneticPr fontId="6"/>
  </si>
  <si>
    <t>東京都サンプル区サンプルビル○F</t>
  </si>
  <si>
    <t>サンプル部サンプル担当</t>
  </si>
  <si>
    <t>サンプル　太郎</t>
  </si>
  <si>
    <t>株式会社マネーフォワード</t>
    <rPh sb="0" eb="4">
      <t>カブシキガイシャ</t>
    </rPh>
    <phoneticPr fontId="6"/>
  </si>
  <si>
    <t>〒123-0000　東京都港区三田00-00-0　○○○ビル○F</t>
    <rPh sb="10" eb="13">
      <t>トウキョウト</t>
    </rPh>
    <rPh sb="13" eb="15">
      <t>ミナトク</t>
    </rPh>
    <rPh sb="15" eb="17">
      <t>ミタ</t>
    </rPh>
    <phoneticPr fontId="6"/>
  </si>
  <si>
    <t>TEL03-0000-0000　FAX03-0000-0000</t>
    <phoneticPr fontId="3"/>
  </si>
  <si>
    <t>)</t>
    <phoneticPr fontId="3"/>
  </si>
  <si>
    <t>(10%対象</t>
    <rPh sb="4" eb="6">
      <t>タイショウ</t>
    </rPh>
    <phoneticPr fontId="6"/>
  </si>
  <si>
    <t>(8%対象</t>
    <rPh sb="3" eb="5">
      <t>タイショウ</t>
    </rPh>
    <phoneticPr fontId="6"/>
  </si>
  <si>
    <t>※</t>
    <phoneticPr fontId="3"/>
  </si>
  <si>
    <t>単価(税込)</t>
    <rPh sb="0" eb="2">
      <t>タンカ</t>
    </rPh>
    <rPh sb="3" eb="5">
      <t>ゼイコ</t>
    </rPh>
    <phoneticPr fontId="6"/>
  </si>
  <si>
    <t>金額(税込)</t>
    <rPh sb="0" eb="2">
      <t>キンガク</t>
    </rPh>
    <rPh sb="3" eb="5">
      <t>ゼイコ</t>
    </rPh>
    <phoneticPr fontId="6"/>
  </si>
  <si>
    <t>合計(税込)</t>
    <rPh sb="0" eb="2">
      <t>ゴウケイ</t>
    </rPh>
    <rPh sb="2" eb="6">
      <t>ゼイコミ</t>
    </rPh>
    <phoneticPr fontId="6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</si>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</sst>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yyyy&quot;年&quot;m&quot;月&quot;d&quot;日&quot;;@"/>
  </numFmts>
  <fonts count="12" x14ac:knownFonts="1"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HGPｺﾞｼｯｸM"/>
      <family val="3"/>
      <charset val="128"/>
    </font>
    <font>
      <b/>
      <sz val="12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hair">
        <color rgb="FFBFBFBF"/>
      </left>
      <right/>
      <top style="hair">
        <color rgb="FFBFBFBF"/>
      </top>
      <bottom/>
      <diagonal/>
    </border>
    <border>
      <left/>
      <right/>
      <top style="hair">
        <color rgb="FFBFBFBF"/>
      </top>
      <bottom/>
      <diagonal/>
    </border>
    <border>
      <left/>
      <right style="hair">
        <color rgb="FFBFBFBF"/>
      </right>
      <top style="hair">
        <color rgb="FFBFBFBF"/>
      </top>
      <bottom/>
      <diagonal/>
    </border>
    <border>
      <left style="hair">
        <color rgb="FFBFBFBF"/>
      </left>
      <right/>
      <top/>
      <bottom style="hair">
        <color rgb="FFBFBFBF"/>
      </bottom>
      <diagonal/>
    </border>
    <border>
      <left/>
      <right/>
      <top/>
      <bottom style="hair">
        <color rgb="FFBFBFBF"/>
      </bottom>
      <diagonal/>
    </border>
    <border>
      <left/>
      <right style="hair">
        <color rgb="FFBFBFBF"/>
      </right>
      <top/>
      <bottom style="hair">
        <color rgb="FFBFBFBF"/>
      </bottom>
      <diagonal/>
    </border>
    <border>
      <left/>
      <right/>
      <top/>
      <bottom style="dotted">
        <color rgb="FFBFBFBF"/>
      </bottom>
      <diagonal/>
    </border>
    <border>
      <left/>
      <right/>
      <top style="dotted">
        <color rgb="FFBFBFBF"/>
      </top>
      <bottom/>
      <diagonal/>
    </border>
    <border>
      <left/>
      <right/>
      <top/>
      <bottom style="slantDashDot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hair">
        <color rgb="FFBFBFBF"/>
      </top>
      <bottom style="hair">
        <color rgb="FFBFBFBF"/>
      </bottom>
      <diagonal/>
    </border>
    <border>
      <left/>
      <right/>
      <top style="double">
        <color rgb="FFBFBFBF"/>
      </top>
      <bottom/>
      <diagonal/>
    </border>
    <border>
      <left/>
      <right/>
      <top/>
      <bottom style="dotted">
        <color theme="2"/>
      </bottom>
      <diagonal/>
    </border>
    <border>
      <left/>
      <right/>
      <top style="thin">
        <color rgb="FFBFBFBF"/>
      </top>
      <bottom style="double">
        <color rgb="FFBFBFBF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left" indent="1"/>
    </xf>
    <xf numFmtId="0" fontId="5" fillId="0" borderId="0" xfId="0" applyFont="1" applyAlignment="1"/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 vertical="center"/>
    </xf>
    <xf numFmtId="177" fontId="2" fillId="0" borderId="9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/>
    <xf numFmtId="0" fontId="2" fillId="0" borderId="11" xfId="0" applyFont="1" applyBorder="1" applyAlignment="1"/>
    <xf numFmtId="0" fontId="9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38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2" fillId="0" borderId="12" xfId="0" applyFont="1" applyBorder="1" applyAlignment="1"/>
    <xf numFmtId="0" fontId="2" fillId="0" borderId="8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2" fillId="0" borderId="11" xfId="0" applyFont="1" applyBorder="1"/>
    <xf numFmtId="0" fontId="2" fillId="0" borderId="0" xfId="0" applyFont="1"/>
    <xf numFmtId="0" fontId="2" fillId="0" borderId="15" xfId="0" applyFont="1" applyBorder="1"/>
    <xf numFmtId="0" fontId="2" fillId="0" borderId="10" xfId="0" applyFont="1" applyBorder="1"/>
    <xf numFmtId="0" fontId="2" fillId="0" borderId="12" xfId="0" applyFont="1" applyBorder="1"/>
    <xf numFmtId="0" fontId="11" fillId="3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0" borderId="1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distributed" indent="1"/>
    </xf>
    <xf numFmtId="0" fontId="2" fillId="0" borderId="12" xfId="0" applyFont="1" applyBorder="1" applyAlignment="1">
      <alignment horizontal="left" vertical="top" wrapText="1" indent="1"/>
    </xf>
    <xf numFmtId="38" fontId="11" fillId="2" borderId="0" xfId="1" applyFont="1" applyFill="1" applyBorder="1" applyAlignment="1">
      <alignment horizontal="right" vertical="center" indent="1"/>
    </xf>
    <xf numFmtId="38" fontId="2" fillId="0" borderId="16" xfId="0" applyNumberFormat="1" applyFont="1" applyBorder="1" applyAlignment="1">
      <alignment horizontal="right" vertical="center"/>
    </xf>
    <xf numFmtId="38" fontId="11" fillId="0" borderId="14" xfId="0" applyNumberFormat="1" applyFont="1" applyBorder="1" applyAlignment="1">
      <alignment horizontal="right" vertical="center"/>
    </xf>
    <xf numFmtId="38" fontId="11" fillId="0" borderId="0" xfId="0" applyNumberFormat="1" applyFont="1" applyAlignment="1">
      <alignment horizontal="right" vertical="center"/>
    </xf>
    <xf numFmtId="38" fontId="11" fillId="0" borderId="0" xfId="1" applyFont="1" applyFill="1" applyBorder="1" applyAlignment="1">
      <alignment horizontal="right" vertical="center" indent="1"/>
    </xf>
    <xf numFmtId="38" fontId="11" fillId="0" borderId="0" xfId="1" applyFont="1" applyBorder="1" applyAlignment="1">
      <alignment horizontal="right" vertical="center" indent="1"/>
    </xf>
    <xf numFmtId="0" fontId="2" fillId="0" borderId="8" xfId="0" applyFont="1" applyBorder="1" applyAlignment="1">
      <alignment horizontal="left" vertical="center"/>
    </xf>
    <xf numFmtId="177" fontId="2" fillId="0" borderId="8" xfId="0" applyNumberFormat="1" applyFont="1" applyBorder="1" applyAlignment="1">
      <alignment horizontal="left" vertical="center"/>
    </xf>
    <xf numFmtId="176" fontId="10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indent="1"/>
    </xf>
    <xf numFmtId="0" fontId="2" fillId="0" borderId="0" xfId="0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 indent="2"/>
    </xf>
    <xf numFmtId="0" fontId="7" fillId="0" borderId="3" xfId="0" applyFont="1" applyBorder="1" applyAlignment="1">
      <alignment horizontal="distributed" vertical="center" indent="2"/>
    </xf>
    <xf numFmtId="0" fontId="7" fillId="0" borderId="4" xfId="0" applyFont="1" applyBorder="1" applyAlignment="1">
      <alignment horizontal="distributed" vertical="center" indent="2"/>
    </xf>
    <xf numFmtId="0" fontId="7" fillId="0" borderId="5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vertical="center" indent="2"/>
    </xf>
    <xf numFmtId="0" fontId="7" fillId="0" borderId="7" xfId="0" applyFont="1" applyBorder="1" applyAlignment="1">
      <alignment horizontal="distributed" vertical="center" indent="2"/>
    </xf>
    <xf numFmtId="38" fontId="2" fillId="0" borderId="0" xfId="1" applyFont="1" applyBorder="1" applyAlignment="1">
      <alignment horizontal="right" vertical="center" indent="1"/>
    </xf>
    <xf numFmtId="38" fontId="2" fillId="0" borderId="0" xfId="0" applyNumberFormat="1" applyFont="1" applyBorder="1" applyAlignment="1">
      <alignment horizontal="right" vertical="center" indent="1"/>
    </xf>
    <xf numFmtId="0" fontId="11" fillId="2" borderId="3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2" borderId="0" xfId="0" applyFont="1" applyFill="1" applyAlignment="1">
      <alignment horizontal="left" vertical="center" indent="1"/>
    </xf>
    <xf numFmtId="38" fontId="11" fillId="2" borderId="3" xfId="1" applyFont="1" applyFill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35</xdr:row>
      <xdr:rowOff>13568</xdr:rowOff>
    </xdr:from>
    <xdr:to>
      <xdr:col>5</xdr:col>
      <xdr:colOff>57150</xdr:colOff>
      <xdr:row>38</xdr:row>
      <xdr:rowOff>142874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4E96A29-24F7-417C-ACE0-AEB4A6ED2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919193"/>
          <a:ext cx="1047750" cy="1043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8F160-0A81-4CD4-8043-60287698D881}">
  <dimension ref="A1:L49"/>
  <sheetViews>
    <sheetView showGridLines="0" tabSelected="1" view="pageBreakPreview" zoomScaleNormal="100" zoomScaleSheetLayoutView="100" workbookViewId="0">
      <selection activeCell="C1" sqref="C1"/>
    </sheetView>
  </sheetViews>
  <sheetFormatPr defaultColWidth="9" defaultRowHeight="13.5" x14ac:dyDescent="0.15"/>
  <cols>
    <col min="1" max="1" width="5.125" style="1" customWidth="1"/>
    <col min="2" max="2" width="8.875" style="1" customWidth="1"/>
    <col min="3" max="3" width="15" style="1" customWidth="1"/>
    <col min="4" max="4" width="12.375" style="1" customWidth="1"/>
    <col min="5" max="7" width="6.25" style="1" customWidth="1"/>
    <col min="8" max="8" width="8.875" style="1" customWidth="1"/>
    <col min="9" max="11" width="5.75" style="1" customWidth="1"/>
    <col min="12" max="12" width="1.25" style="23" customWidth="1"/>
    <col min="13" max="16384" width="9" style="1"/>
  </cols>
  <sheetData>
    <row r="1" spans="1:12" ht="25.5" customHeight="1" x14ac:dyDescent="0.15">
      <c r="H1" s="2" t="s">
        <v>0</v>
      </c>
      <c r="I1" s="50" t="s">
        <v>1</v>
      </c>
      <c r="J1" s="50"/>
      <c r="K1" s="50"/>
      <c r="L1" s="22"/>
    </row>
    <row r="2" spans="1:12" ht="9" customHeight="1" x14ac:dyDescent="0.15">
      <c r="B2" s="3"/>
    </row>
    <row r="3" spans="1:12" ht="24" customHeight="1" x14ac:dyDescent="0.15">
      <c r="A3" s="4" t="s">
        <v>21</v>
      </c>
      <c r="C3" s="4"/>
      <c r="H3" s="53" t="s">
        <v>2</v>
      </c>
      <c r="I3" s="54"/>
      <c r="J3" s="54"/>
      <c r="K3" s="54"/>
      <c r="L3" s="55"/>
    </row>
    <row r="4" spans="1:12" ht="13.5" customHeight="1" x14ac:dyDescent="0.15">
      <c r="A4" s="3" t="s">
        <v>22</v>
      </c>
      <c r="C4" s="3"/>
      <c r="H4" s="56"/>
      <c r="I4" s="57"/>
      <c r="J4" s="57"/>
      <c r="K4" s="57"/>
      <c r="L4" s="58"/>
    </row>
    <row r="5" spans="1:12" ht="13.5" customHeight="1" x14ac:dyDescent="0.15">
      <c r="A5" s="3" t="s">
        <v>23</v>
      </c>
      <c r="C5" s="3"/>
      <c r="H5" s="5"/>
      <c r="I5" s="5"/>
      <c r="J5" s="5"/>
      <c r="K5" s="5"/>
    </row>
    <row r="6" spans="1:12" x14ac:dyDescent="0.15">
      <c r="A6" s="3" t="s">
        <v>24</v>
      </c>
      <c r="C6" s="3"/>
    </row>
    <row r="7" spans="1:12" x14ac:dyDescent="0.15">
      <c r="A7" s="3" t="s">
        <v>25</v>
      </c>
      <c r="B7" s="3"/>
    </row>
    <row r="8" spans="1:12" ht="15.75" customHeight="1" x14ac:dyDescent="0.15">
      <c r="B8" s="6"/>
      <c r="G8" s="51"/>
      <c r="H8" s="51"/>
      <c r="I8" s="52"/>
      <c r="J8" s="52"/>
      <c r="K8" s="52"/>
    </row>
    <row r="9" spans="1:12" ht="7.5" customHeight="1" x14ac:dyDescent="0.15">
      <c r="B9" s="3"/>
      <c r="I9" s="6"/>
      <c r="J9" s="6"/>
      <c r="K9" s="6"/>
    </row>
    <row r="10" spans="1:12" ht="15.75" customHeight="1" x14ac:dyDescent="0.15">
      <c r="C10" s="1" t="s">
        <v>3</v>
      </c>
      <c r="G10" s="46" t="s">
        <v>4</v>
      </c>
      <c r="H10" s="46"/>
      <c r="I10" s="47">
        <v>44809</v>
      </c>
      <c r="J10" s="47"/>
      <c r="K10" s="47"/>
      <c r="L10" s="20"/>
    </row>
    <row r="11" spans="1:12" ht="7.5" customHeight="1" x14ac:dyDescent="0.15">
      <c r="G11" s="7"/>
      <c r="H11" s="7"/>
      <c r="I11" s="8"/>
      <c r="J11" s="8"/>
      <c r="K11" s="8"/>
      <c r="L11" s="24"/>
    </row>
    <row r="12" spans="1:12" ht="15.75" customHeight="1" x14ac:dyDescent="0.15">
      <c r="A12" s="9"/>
      <c r="B12" s="9"/>
      <c r="C12" s="9"/>
      <c r="D12" s="9"/>
      <c r="E12" s="9"/>
      <c r="F12" s="9"/>
      <c r="G12" s="46" t="s">
        <v>5</v>
      </c>
      <c r="H12" s="46"/>
      <c r="I12" s="47">
        <v>44834</v>
      </c>
      <c r="J12" s="47"/>
      <c r="K12" s="47"/>
      <c r="L12" s="20"/>
    </row>
    <row r="13" spans="1:12" ht="14.25" thickBo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25"/>
    </row>
    <row r="14" spans="1:12" ht="2.2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22"/>
    </row>
    <row r="15" spans="1:12" ht="30" customHeight="1" x14ac:dyDescent="0.15">
      <c r="A15" s="11"/>
      <c r="B15" s="11"/>
      <c r="C15" s="12" t="s">
        <v>6</v>
      </c>
      <c r="D15" s="48">
        <f>I31</f>
        <v>60830</v>
      </c>
      <c r="E15" s="48"/>
      <c r="F15" s="48"/>
      <c r="G15" s="48"/>
      <c r="H15" s="11"/>
      <c r="I15" s="11"/>
      <c r="J15" s="11"/>
      <c r="K15" s="11"/>
      <c r="L15" s="26"/>
    </row>
    <row r="16" spans="1:12" ht="2.25" customHeight="1" thickBo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25"/>
    </row>
    <row r="17" spans="1:12" ht="12" customHeight="1" x14ac:dyDescent="0.15"/>
    <row r="18" spans="1:12" s="13" customFormat="1" ht="15" customHeight="1" x14ac:dyDescent="0.15">
      <c r="A18" s="49" t="s">
        <v>7</v>
      </c>
      <c r="B18" s="49"/>
      <c r="C18" s="49"/>
      <c r="D18" s="49"/>
      <c r="E18" s="49" t="s">
        <v>33</v>
      </c>
      <c r="F18" s="49"/>
      <c r="G18" s="49"/>
      <c r="H18" s="33" t="s">
        <v>8</v>
      </c>
      <c r="I18" s="49" t="s">
        <v>34</v>
      </c>
      <c r="J18" s="49"/>
      <c r="K18" s="49"/>
      <c r="L18" s="21"/>
    </row>
    <row r="19" spans="1:12" ht="17.25" customHeight="1" x14ac:dyDescent="0.15">
      <c r="A19" s="61" t="s">
        <v>9</v>
      </c>
      <c r="B19" s="61"/>
      <c r="C19" s="61"/>
      <c r="D19" s="27"/>
      <c r="E19" s="64">
        <f>300*1.1</f>
        <v>330</v>
      </c>
      <c r="F19" s="64"/>
      <c r="G19" s="64"/>
      <c r="H19" s="14">
        <v>10</v>
      </c>
      <c r="I19" s="64">
        <f t="shared" ref="I19:I29" si="0">IF(A19="","",E19*H19)</f>
        <v>3300</v>
      </c>
      <c r="J19" s="64"/>
      <c r="K19" s="64"/>
      <c r="L19" s="27"/>
    </row>
    <row r="20" spans="1:12" ht="17.25" customHeight="1" x14ac:dyDescent="0.15">
      <c r="A20" s="62" t="s">
        <v>10</v>
      </c>
      <c r="B20" s="62"/>
      <c r="C20" s="62"/>
      <c r="D20" s="28" t="s">
        <v>32</v>
      </c>
      <c r="E20" s="44">
        <f>1000*1.08</f>
        <v>1080</v>
      </c>
      <c r="F20" s="44"/>
      <c r="G20" s="44"/>
      <c r="H20" s="32">
        <v>3</v>
      </c>
      <c r="I20" s="45">
        <f t="shared" si="0"/>
        <v>3240</v>
      </c>
      <c r="J20" s="45"/>
      <c r="K20" s="45"/>
      <c r="L20" s="28"/>
    </row>
    <row r="21" spans="1:12" ht="17.25" customHeight="1" x14ac:dyDescent="0.15">
      <c r="A21" s="63" t="s">
        <v>11</v>
      </c>
      <c r="B21" s="63"/>
      <c r="C21" s="63"/>
      <c r="D21" s="29" t="s">
        <v>32</v>
      </c>
      <c r="E21" s="40">
        <f>500*1.08</f>
        <v>540</v>
      </c>
      <c r="F21" s="40"/>
      <c r="G21" s="40"/>
      <c r="H21" s="14">
        <v>4</v>
      </c>
      <c r="I21" s="40">
        <f t="shared" si="0"/>
        <v>2160</v>
      </c>
      <c r="J21" s="40"/>
      <c r="K21" s="40"/>
      <c r="L21" s="29"/>
    </row>
    <row r="22" spans="1:12" ht="17.25" customHeight="1" x14ac:dyDescent="0.15">
      <c r="A22" s="62" t="s">
        <v>12</v>
      </c>
      <c r="B22" s="62"/>
      <c r="C22" s="62"/>
      <c r="D22" s="28" t="s">
        <v>32</v>
      </c>
      <c r="E22" s="44">
        <f>3000*1.08</f>
        <v>3240</v>
      </c>
      <c r="F22" s="44"/>
      <c r="G22" s="44"/>
      <c r="H22" s="32">
        <v>2</v>
      </c>
      <c r="I22" s="45">
        <f t="shared" si="0"/>
        <v>6480</v>
      </c>
      <c r="J22" s="45"/>
      <c r="K22" s="45"/>
      <c r="L22" s="28"/>
    </row>
    <row r="23" spans="1:12" ht="17.25" customHeight="1" x14ac:dyDescent="0.15">
      <c r="A23" s="63" t="s">
        <v>13</v>
      </c>
      <c r="B23" s="63"/>
      <c r="C23" s="63"/>
      <c r="D23" s="30"/>
      <c r="E23" s="40">
        <f>1500*1.1</f>
        <v>1650.0000000000002</v>
      </c>
      <c r="F23" s="40"/>
      <c r="G23" s="40"/>
      <c r="H23" s="14">
        <v>1</v>
      </c>
      <c r="I23" s="40">
        <f t="shared" si="0"/>
        <v>1650.0000000000002</v>
      </c>
      <c r="J23" s="40"/>
      <c r="K23" s="40"/>
      <c r="L23" s="30"/>
    </row>
    <row r="24" spans="1:12" ht="17.25" customHeight="1" x14ac:dyDescent="0.15">
      <c r="A24" s="62" t="s">
        <v>14</v>
      </c>
      <c r="B24" s="62"/>
      <c r="C24" s="62"/>
      <c r="D24" s="28"/>
      <c r="E24" s="44">
        <f>1000*1.1</f>
        <v>1100</v>
      </c>
      <c r="F24" s="44"/>
      <c r="G24" s="44"/>
      <c r="H24" s="32">
        <v>1</v>
      </c>
      <c r="I24" s="45">
        <f t="shared" si="0"/>
        <v>1100</v>
      </c>
      <c r="J24" s="45"/>
      <c r="K24" s="45"/>
      <c r="L24" s="28"/>
    </row>
    <row r="25" spans="1:12" ht="17.25" customHeight="1" x14ac:dyDescent="0.15">
      <c r="A25" s="63" t="s">
        <v>15</v>
      </c>
      <c r="B25" s="63"/>
      <c r="C25" s="63"/>
      <c r="D25" s="30"/>
      <c r="E25" s="40">
        <f>3200*1.1</f>
        <v>3520.0000000000005</v>
      </c>
      <c r="F25" s="40"/>
      <c r="G25" s="40"/>
      <c r="H25" s="14">
        <v>1</v>
      </c>
      <c r="I25" s="40">
        <f t="shared" si="0"/>
        <v>3520.0000000000005</v>
      </c>
      <c r="J25" s="40"/>
      <c r="K25" s="40"/>
      <c r="L25" s="30"/>
    </row>
    <row r="26" spans="1:12" ht="17.25" customHeight="1" x14ac:dyDescent="0.15">
      <c r="A26" s="62" t="s">
        <v>16</v>
      </c>
      <c r="B26" s="62"/>
      <c r="C26" s="62"/>
      <c r="D26" s="28"/>
      <c r="E26" s="44">
        <f>4000*1.1</f>
        <v>4400</v>
      </c>
      <c r="F26" s="44"/>
      <c r="G26" s="44"/>
      <c r="H26" s="32">
        <v>1</v>
      </c>
      <c r="I26" s="45">
        <f t="shared" si="0"/>
        <v>4400</v>
      </c>
      <c r="J26" s="45"/>
      <c r="K26" s="45"/>
      <c r="L26" s="28"/>
    </row>
    <row r="27" spans="1:12" ht="17.25" customHeight="1" x14ac:dyDescent="0.15">
      <c r="A27" s="63" t="s">
        <v>17</v>
      </c>
      <c r="B27" s="63"/>
      <c r="C27" s="63"/>
      <c r="D27" s="30"/>
      <c r="E27" s="40">
        <f>10300*1.1</f>
        <v>11330.000000000002</v>
      </c>
      <c r="F27" s="40"/>
      <c r="G27" s="40"/>
      <c r="H27" s="14">
        <v>1</v>
      </c>
      <c r="I27" s="40">
        <f t="shared" si="0"/>
        <v>11330.000000000002</v>
      </c>
      <c r="J27" s="40"/>
      <c r="K27" s="40"/>
      <c r="L27" s="30"/>
    </row>
    <row r="28" spans="1:12" ht="17.25" customHeight="1" x14ac:dyDescent="0.15">
      <c r="A28" s="62" t="s">
        <v>18</v>
      </c>
      <c r="B28" s="62"/>
      <c r="C28" s="62"/>
      <c r="D28" s="28"/>
      <c r="E28" s="44">
        <f>10500*1.1</f>
        <v>11550.000000000002</v>
      </c>
      <c r="F28" s="44"/>
      <c r="G28" s="44"/>
      <c r="H28" s="32">
        <v>1</v>
      </c>
      <c r="I28" s="45">
        <f t="shared" si="0"/>
        <v>11550.000000000002</v>
      </c>
      <c r="J28" s="45"/>
      <c r="K28" s="45"/>
      <c r="L28" s="28"/>
    </row>
    <row r="29" spans="1:12" ht="17.25" customHeight="1" x14ac:dyDescent="0.15">
      <c r="A29" s="63" t="s">
        <v>19</v>
      </c>
      <c r="B29" s="63"/>
      <c r="C29" s="63"/>
      <c r="D29" s="30"/>
      <c r="E29" s="40">
        <f>11000*1.1</f>
        <v>12100.000000000002</v>
      </c>
      <c r="F29" s="40"/>
      <c r="G29" s="40"/>
      <c r="H29" s="14">
        <v>1</v>
      </c>
      <c r="I29" s="40">
        <f t="shared" si="0"/>
        <v>12100.000000000002</v>
      </c>
      <c r="J29" s="40"/>
      <c r="K29" s="40"/>
      <c r="L29" s="30"/>
    </row>
    <row r="30" spans="1:12" ht="9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s="23" customFormat="1" ht="18.75" customHeight="1" thickBot="1" x14ac:dyDescent="0.2">
      <c r="A31" s="9"/>
      <c r="B31" s="9"/>
      <c r="C31" s="9"/>
      <c r="D31" s="9"/>
      <c r="E31" s="9"/>
      <c r="F31" s="9"/>
      <c r="G31" s="9"/>
      <c r="H31" s="35" t="s">
        <v>35</v>
      </c>
      <c r="I31" s="41">
        <f>SUM(I19:K29)</f>
        <v>60830</v>
      </c>
      <c r="J31" s="41"/>
      <c r="K31" s="41"/>
      <c r="L31" s="9"/>
    </row>
    <row r="32" spans="1:12" s="23" customFormat="1" ht="18.75" customHeight="1" thickTop="1" x14ac:dyDescent="0.15">
      <c r="A32" s="9"/>
      <c r="B32" s="9" t="s">
        <v>36</v>
      </c>
      <c r="C32" s="9"/>
      <c r="D32" s="9"/>
      <c r="E32" s="9"/>
      <c r="F32" s="9"/>
      <c r="G32" s="9"/>
      <c r="H32" s="31" t="s">
        <v>30</v>
      </c>
      <c r="I32" s="42">
        <f ca="1">SUMIF($D$19:$K$30,"",$I$19:$K$30)</f>
        <v>48950</v>
      </c>
      <c r="J32" s="42"/>
      <c r="K32" s="42"/>
      <c r="L32" s="31" t="s">
        <v>29</v>
      </c>
    </row>
    <row r="33" spans="1:12" s="23" customFormat="1" ht="18.75" customHeight="1" x14ac:dyDescent="0.15">
      <c r="A33" s="9"/>
      <c r="B33" s="9"/>
      <c r="C33" s="9"/>
      <c r="D33" s="9"/>
      <c r="E33" s="9"/>
      <c r="F33" s="9"/>
      <c r="G33" s="9"/>
      <c r="H33" s="31" t="s">
        <v>31</v>
      </c>
      <c r="I33" s="43">
        <f ca="1">SUMIF($D$19:$K$30,"※",$I$19:$K$30)</f>
        <v>11880</v>
      </c>
      <c r="J33" s="43"/>
      <c r="K33" s="43"/>
      <c r="L33" s="31" t="s">
        <v>29</v>
      </c>
    </row>
    <row r="34" spans="1:12" s="23" customFormat="1" ht="18.75" customHeight="1" x14ac:dyDescent="0.15">
      <c r="A34" s="9"/>
      <c r="B34" s="9"/>
      <c r="C34" s="9"/>
      <c r="D34" s="9"/>
      <c r="E34" s="9"/>
      <c r="F34" s="9"/>
      <c r="G34" s="9"/>
      <c r="H34" s="34"/>
      <c r="I34" s="59"/>
      <c r="J34" s="59"/>
      <c r="K34" s="59"/>
      <c r="L34" s="31"/>
    </row>
    <row r="35" spans="1:12" s="23" customFormat="1" ht="19.5" customHeight="1" x14ac:dyDescent="0.15">
      <c r="A35" s="9"/>
      <c r="B35" s="9"/>
      <c r="C35" s="9"/>
      <c r="D35" s="9"/>
      <c r="E35" s="9"/>
      <c r="F35" s="9"/>
      <c r="G35" s="9"/>
      <c r="H35" s="34"/>
      <c r="I35" s="60"/>
      <c r="J35" s="60"/>
      <c r="K35" s="60"/>
      <c r="L35" s="9"/>
    </row>
    <row r="36" spans="1:12" ht="45" customHeight="1" x14ac:dyDescent="0.15">
      <c r="A36" s="9"/>
      <c r="B36" s="9"/>
      <c r="C36" s="9"/>
      <c r="D36" s="9"/>
      <c r="F36" s="9"/>
      <c r="G36" s="9"/>
      <c r="H36" s="16"/>
      <c r="K36" s="18"/>
      <c r="L36" s="9"/>
    </row>
    <row r="37" spans="1:12" ht="13.5" customHeight="1" x14ac:dyDescent="0.15">
      <c r="A37" s="9"/>
      <c r="B37" s="9"/>
      <c r="C37" s="9"/>
      <c r="D37" s="9"/>
      <c r="E37" s="9"/>
      <c r="F37" s="9"/>
      <c r="G37" s="9"/>
      <c r="H37" s="16"/>
      <c r="I37" s="17"/>
      <c r="J37" s="17"/>
      <c r="K37" s="18"/>
      <c r="L37" s="9"/>
    </row>
    <row r="38" spans="1:12" ht="13.5" customHeight="1" x14ac:dyDescent="0.15">
      <c r="A38" s="9"/>
      <c r="B38" s="9"/>
      <c r="C38" s="9"/>
      <c r="D38" s="9"/>
      <c r="E38" s="9"/>
      <c r="F38" s="9"/>
      <c r="G38" s="9"/>
      <c r="H38" s="16"/>
      <c r="I38" s="17"/>
      <c r="J38" s="17"/>
      <c r="K38" s="18"/>
    </row>
    <row r="39" spans="1:12" ht="13.5" customHeight="1" x14ac:dyDescent="0.15"/>
    <row r="40" spans="1:12" ht="22.5" customHeight="1" x14ac:dyDescent="0.15">
      <c r="C40" s="36" t="s">
        <v>26</v>
      </c>
      <c r="D40" s="36"/>
      <c r="E40" s="36"/>
      <c r="F40" s="36"/>
      <c r="G40" s="36"/>
      <c r="H40" s="36"/>
    </row>
    <row r="41" spans="1:12" ht="13.5" customHeight="1" x14ac:dyDescent="0.15">
      <c r="C41" s="37" t="s">
        <v>27</v>
      </c>
      <c r="D41" s="37"/>
      <c r="E41" s="37"/>
      <c r="F41" s="37"/>
      <c r="G41" s="37"/>
      <c r="H41" s="37"/>
    </row>
    <row r="42" spans="1:12" ht="13.5" customHeight="1" x14ac:dyDescent="0.15">
      <c r="C42" s="37" t="s">
        <v>28</v>
      </c>
      <c r="D42" s="37"/>
      <c r="E42" s="37"/>
      <c r="F42" s="37"/>
      <c r="G42" s="37"/>
      <c r="H42" s="37"/>
    </row>
    <row r="43" spans="1:12" ht="13.5" customHeight="1" x14ac:dyDescent="0.15">
      <c r="C43" s="38"/>
      <c r="D43" s="38"/>
      <c r="E43" s="38"/>
      <c r="F43" s="38"/>
      <c r="G43" s="38"/>
      <c r="H43" s="38"/>
    </row>
    <row r="44" spans="1:12" ht="6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ht="2.2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73.5" customHeight="1" x14ac:dyDescent="0.15">
      <c r="A46" s="39" t="s">
        <v>20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</row>
    <row r="47" spans="1:12" ht="2.25" customHeight="1" x14ac:dyDescent="0.1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1:12" ht="12" customHeight="1" x14ac:dyDescent="0.15"/>
    <row r="49" ht="18.75" customHeight="1" x14ac:dyDescent="0.15"/>
  </sheetData>
  <mergeCells count="55">
    <mergeCell ref="I34:K34"/>
    <mergeCell ref="I35:K35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E19:G19"/>
    <mergeCell ref="I19:K19"/>
    <mergeCell ref="E20:G20"/>
    <mergeCell ref="I1:K1"/>
    <mergeCell ref="G8:H8"/>
    <mergeCell ref="I8:K8"/>
    <mergeCell ref="G10:H10"/>
    <mergeCell ref="I10:K10"/>
    <mergeCell ref="H3:L4"/>
    <mergeCell ref="G12:H12"/>
    <mergeCell ref="I12:K12"/>
    <mergeCell ref="D15:G15"/>
    <mergeCell ref="A18:D18"/>
    <mergeCell ref="E18:G18"/>
    <mergeCell ref="I18:K18"/>
    <mergeCell ref="I20:K20"/>
    <mergeCell ref="E21:G21"/>
    <mergeCell ref="I21:K21"/>
    <mergeCell ref="E22:G22"/>
    <mergeCell ref="I22:K22"/>
    <mergeCell ref="E23:G23"/>
    <mergeCell ref="I23:K23"/>
    <mergeCell ref="E24:G24"/>
    <mergeCell ref="I24:K24"/>
    <mergeCell ref="E25:G25"/>
    <mergeCell ref="I25:K25"/>
    <mergeCell ref="E26:G26"/>
    <mergeCell ref="I26:K26"/>
    <mergeCell ref="E27:G27"/>
    <mergeCell ref="I27:K27"/>
    <mergeCell ref="E28:G28"/>
    <mergeCell ref="I28:K28"/>
    <mergeCell ref="E29:G29"/>
    <mergeCell ref="I29:K29"/>
    <mergeCell ref="I31:K31"/>
    <mergeCell ref="I32:K32"/>
    <mergeCell ref="I33:K33"/>
    <mergeCell ref="C40:H40"/>
    <mergeCell ref="C41:H41"/>
    <mergeCell ref="C42:H42"/>
    <mergeCell ref="C43:H43"/>
    <mergeCell ref="A46:K46"/>
  </mergeCells>
  <phoneticPr fontId="3"/>
  <printOptions horizontalCentered="1"/>
  <pageMargins left="0.71" right="0.71" top="0.75" bottom="0.98" header="0.31" footer="0.31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2022-07-25T09:10:44Z</cp:lastPrinted>
  <dcterms:created xsi:type="dcterms:W3CDTF">2014-09-26T09:33:25Z</dcterms:created>
  <dcterms:modified xsi:type="dcterms:W3CDTF">2022-08-31T05:02:51Z</dcterms:modified>
</cp:coreProperties>
</file>