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CD788A9E-B912-4A23-B5CE-46E32AAB5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品書" sheetId="2" r:id="rId1"/>
  </sheets>
  <definedNames>
    <definedName name="_xlnm.Print_Area" localSheetId="0">納品書!$A$1:$AB$70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" i="2" l="1"/>
  <c r="AI12" i="2" l="1"/>
  <c r="V22" i="2" s="1"/>
  <c r="AI11" i="2"/>
  <c r="V18" i="2"/>
  <c r="V56" i="2"/>
  <c r="S56" i="2"/>
  <c r="Y56" i="2" s="1"/>
  <c r="G56" i="2"/>
  <c r="B56" i="2"/>
  <c r="V54" i="2"/>
  <c r="S54" i="2"/>
  <c r="Y54" i="2" s="1"/>
  <c r="G54" i="2"/>
  <c r="B54" i="2"/>
  <c r="V52" i="2"/>
  <c r="S52" i="2"/>
  <c r="Y52" i="2" s="1"/>
  <c r="G52" i="2"/>
  <c r="B52" i="2"/>
  <c r="V50" i="2"/>
  <c r="S50" i="2"/>
  <c r="Y50" i="2" s="1"/>
  <c r="G50" i="2"/>
  <c r="B50" i="2"/>
  <c r="Y48" i="2"/>
  <c r="V48" i="2"/>
  <c r="S48" i="2"/>
  <c r="G48" i="2"/>
  <c r="B48" i="2"/>
  <c r="Y46" i="2"/>
  <c r="V46" i="2"/>
  <c r="S46" i="2"/>
  <c r="G46" i="2"/>
  <c r="B46" i="2"/>
  <c r="V44" i="2"/>
  <c r="S44" i="2"/>
  <c r="Y44" i="2" s="1"/>
  <c r="G44" i="2"/>
  <c r="B44" i="2"/>
  <c r="V42" i="2"/>
  <c r="S42" i="2"/>
  <c r="Y42" i="2" s="1"/>
  <c r="G42" i="2"/>
  <c r="B42" i="2"/>
  <c r="V40" i="2"/>
  <c r="S40" i="2"/>
  <c r="Y40" i="2" s="1"/>
  <c r="G40" i="2"/>
  <c r="B40" i="2"/>
  <c r="V38" i="2"/>
  <c r="S38" i="2"/>
  <c r="Y38" i="2" s="1"/>
  <c r="G38" i="2"/>
  <c r="B38" i="2"/>
  <c r="V36" i="2"/>
  <c r="S36" i="2"/>
  <c r="Y36" i="2" s="1"/>
  <c r="G36" i="2"/>
  <c r="B36" i="2"/>
  <c r="V34" i="2"/>
  <c r="S34" i="2"/>
  <c r="Y34" i="2" s="1"/>
  <c r="G34" i="2"/>
  <c r="B34" i="2"/>
  <c r="Y32" i="2"/>
  <c r="V32" i="2"/>
  <c r="S32" i="2"/>
  <c r="G32" i="2"/>
  <c r="B32" i="2"/>
  <c r="Y30" i="2"/>
  <c r="V30" i="2"/>
  <c r="S30" i="2"/>
  <c r="G30" i="2"/>
  <c r="B30" i="2"/>
  <c r="V28" i="2"/>
  <c r="S28" i="2"/>
  <c r="Y28" i="2" s="1"/>
  <c r="G28" i="2"/>
  <c r="B28" i="2"/>
  <c r="V26" i="2"/>
  <c r="S26" i="2"/>
  <c r="Y26" i="2" s="1"/>
  <c r="G26" i="2"/>
  <c r="B26" i="2"/>
  <c r="V24" i="2"/>
  <c r="S24" i="2"/>
  <c r="Y24" i="2" s="1"/>
  <c r="G24" i="2"/>
  <c r="B24" i="2"/>
  <c r="S22" i="2"/>
  <c r="G22" i="2"/>
  <c r="B22" i="2"/>
  <c r="V20" i="2"/>
  <c r="S20" i="2"/>
  <c r="G20" i="2"/>
  <c r="B20" i="2"/>
  <c r="S18" i="2"/>
  <c r="G18" i="2"/>
  <c r="B18" i="2"/>
  <c r="B8" i="2"/>
  <c r="B6" i="2"/>
  <c r="C5" i="2"/>
  <c r="Y3" i="2"/>
  <c r="B3" i="2"/>
  <c r="AA1" i="2"/>
  <c r="Y1" i="2"/>
  <c r="V1" i="2"/>
  <c r="Y20" i="2" l="1"/>
  <c r="Y22" i="2"/>
  <c r="Y58" i="2" s="1"/>
  <c r="L13" i="2" s="1"/>
  <c r="Y62" i="2"/>
  <c r="Y18" i="2"/>
  <c r="Y60" i="2" s="1"/>
</calcChain>
</file>

<file path=xl/sharedStrings.xml><?xml version="1.0" encoding="utf-8"?>
<sst xmlns="http://schemas.openxmlformats.org/spreadsheetml/2006/main" count="44" uniqueCount="44">
  <si>
    <t>備考</t>
    <rPh sb="0" eb="2">
      <t>ビコウ</t>
    </rPh>
    <phoneticPr fontId="3"/>
  </si>
  <si>
    <t>数　量</t>
    <rPh sb="0" eb="1">
      <t>カズ</t>
    </rPh>
    <rPh sb="2" eb="3">
      <t>リョウ</t>
    </rPh>
    <phoneticPr fontId="3"/>
  </si>
  <si>
    <t>品　　目</t>
    <rPh sb="0" eb="1">
      <t>ヒン</t>
    </rPh>
    <rPh sb="3" eb="4">
      <t>メ</t>
    </rPh>
    <phoneticPr fontId="3"/>
  </si>
  <si>
    <t>年　月　日</t>
    <rPh sb="0" eb="1">
      <t>ネン</t>
    </rPh>
    <rPh sb="2" eb="3">
      <t>ガツ</t>
    </rPh>
    <rPh sb="4" eb="5">
      <t>ヒ</t>
    </rPh>
    <phoneticPr fontId="3"/>
  </si>
  <si>
    <t>合計金額</t>
    <rPh sb="0" eb="2">
      <t>ゴウケイ</t>
    </rPh>
    <rPh sb="2" eb="4">
      <t>キンガク</t>
    </rPh>
    <phoneticPr fontId="3"/>
  </si>
  <si>
    <t>HP保守費用</t>
    <rPh sb="2" eb="4">
      <t>ホシュ</t>
    </rPh>
    <rPh sb="4" eb="6">
      <t>ヒヨウ</t>
    </rPh>
    <phoneticPr fontId="3"/>
  </si>
  <si>
    <t>下記の通り納品いたします。宜しくお願い申し上げます。</t>
    <rPh sb="0" eb="2">
      <t>カキ</t>
    </rPh>
    <rPh sb="3" eb="4">
      <t>トオ</t>
    </rPh>
    <rPh sb="5" eb="7">
      <t>ノウヒン</t>
    </rPh>
    <phoneticPr fontId="3"/>
  </si>
  <si>
    <t>テキスト代</t>
    <rPh sb="4" eb="5">
      <t>ダイ</t>
    </rPh>
    <phoneticPr fontId="3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</si>
  <si>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オレイ</t>
    </rPh>
    <rPh sb="16" eb="17">
      <t>モウ</t>
    </rPh>
    <rPh sb="18" eb="19">
      <t>ア</t>
    </rPh>
    <phoneticPr fontId="3"/>
  </si>
  <si>
    <t>数量</t>
    <rPh sb="0" eb="2">
      <t>スウリョウ</t>
    </rPh>
    <phoneticPr fontId="3"/>
  </si>
  <si>
    <t>品目</t>
    <rPh sb="0" eb="2">
      <t>ヒンモク</t>
    </rPh>
    <phoneticPr fontId="3"/>
  </si>
  <si>
    <t>年月日</t>
    <rPh sb="0" eb="3">
      <t>ネンガッピ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</si>
  <si>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</si>
  <si>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株式会社マネーフォワード</t>
    <phoneticPr fontId="3"/>
  </si>
  <si>
    <t>〒</t>
    <phoneticPr fontId="3"/>
  </si>
  <si>
    <t>123-4567</t>
    <phoneticPr fontId="3"/>
  </si>
  <si>
    <t>送付先郵便番号</t>
    <rPh sb="0" eb="2">
      <t>ソウフ</t>
    </rPh>
    <rPh sb="2" eb="3">
      <t>サキ</t>
    </rPh>
    <rPh sb="3" eb="7">
      <t>ユウビンバンゴウ</t>
    </rPh>
    <phoneticPr fontId="3"/>
  </si>
  <si>
    <t>→</t>
    <phoneticPr fontId="3"/>
  </si>
  <si>
    <t>送付先名</t>
    <rPh sb="0" eb="2">
      <t>ソウフ</t>
    </rPh>
    <rPh sb="2" eb="3">
      <t>サキ</t>
    </rPh>
    <rPh sb="3" eb="4">
      <t>メイ</t>
    </rPh>
    <phoneticPr fontId="3"/>
  </si>
  <si>
    <t>納品番号</t>
    <rPh sb="0" eb="2">
      <t>ノウヒン</t>
    </rPh>
    <rPh sb="2" eb="4">
      <t>バンゴウ</t>
    </rPh>
    <phoneticPr fontId="3"/>
  </si>
  <si>
    <t>御中</t>
  </si>
  <si>
    <t>報品書番号</t>
    <rPh sb="0" eb="1">
      <t>ホウ</t>
    </rPh>
    <rPh sb="1" eb="3">
      <t>シナガキ</t>
    </rPh>
    <rPh sb="3" eb="5">
      <t>バンゴウ</t>
    </rPh>
    <phoneticPr fontId="3"/>
  </si>
  <si>
    <t>発行日</t>
    <rPh sb="0" eb="3">
      <t>ハッコウビ</t>
    </rPh>
    <phoneticPr fontId="3"/>
  </si>
  <si>
    <t>入力データは右記に入力</t>
    <rPh sb="0" eb="2">
      <t>ニュウリョク</t>
    </rPh>
    <rPh sb="6" eb="8">
      <t>ウキ</t>
    </rPh>
    <rPh sb="9" eb="11">
      <t>ニュウリョク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</si>
  <si>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</si>
  <si>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</si>
  <si>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</si>
  <si>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発行</t>
    <rPh sb="0" eb="2">
      <t>ハッコウ</t>
    </rPh>
    <phoneticPr fontId="3"/>
  </si>
  <si>
    <t>納品書</t>
    <rPh sb="0" eb="3">
      <t>ノウヒンショ</t>
    </rPh>
    <phoneticPr fontId="3"/>
  </si>
  <si>
    <t>サンプル株式会社</t>
    <rPh sb="4" eb="8">
      <t>カブシキガイシャ</t>
    </rPh>
    <phoneticPr fontId="3"/>
  </si>
  <si>
    <t>送付先担当者名</t>
    <rPh sb="0" eb="2">
      <t>ソウフ</t>
    </rPh>
    <rPh sb="2" eb="3">
      <t>サキ</t>
    </rPh>
    <rPh sb="3" eb="6">
      <t>タントウシャ</t>
    </rPh>
    <rPh sb="6" eb="7">
      <t>メイ</t>
    </rPh>
    <phoneticPr fontId="3"/>
  </si>
  <si>
    <t>サンプル部サンプル担当
サンプル　太郎</t>
    <phoneticPr fontId="3"/>
  </si>
  <si>
    <t>東京都サンプル区サンプルビル○F</t>
    <rPh sb="0" eb="3">
      <t>トウキョウト</t>
    </rPh>
    <rPh sb="7" eb="8">
      <t>ク</t>
    </rPh>
    <phoneticPr fontId="3"/>
  </si>
  <si>
    <t>東京都港区三田00-00-0
 ○○○ビル○F</t>
    <phoneticPr fontId="3"/>
  </si>
  <si>
    <t>〒123-0000</t>
    <phoneticPr fontId="3"/>
  </si>
  <si>
    <t>※</t>
    <phoneticPr fontId="3"/>
  </si>
  <si>
    <t>合計（税込）</t>
    <rPh sb="0" eb="2">
      <t>ゴウケイ</t>
    </rPh>
    <rPh sb="3" eb="5">
      <t>ゼイコミ</t>
    </rPh>
    <phoneticPr fontId="3"/>
  </si>
  <si>
    <t>（8%対象）</t>
    <phoneticPr fontId="3"/>
  </si>
  <si>
    <t>（10%対象）</t>
    <rPh sb="4" eb="6">
      <t>タイショウ</t>
    </rPh>
    <phoneticPr fontId="3"/>
  </si>
  <si>
    <t>※印は軽減税率対象</t>
    <phoneticPr fontId="3"/>
  </si>
  <si>
    <t>商品代</t>
    <rPh sb="0" eb="3">
      <t>ショウヒンダイ</t>
    </rPh>
    <phoneticPr fontId="3"/>
  </si>
  <si>
    <t>単価(税込)</t>
    <rPh sb="0" eb="2">
      <t>タンカ</t>
    </rPh>
    <rPh sb="3" eb="5">
      <t>ゼイコミ</t>
    </rPh>
    <phoneticPr fontId="3"/>
  </si>
  <si>
    <t>単価(税込)</t>
    <rPh sb="0" eb="1">
      <t>タン</t>
    </rPh>
    <rPh sb="1" eb="2">
      <t>アタイ</t>
    </rPh>
    <phoneticPr fontId="3"/>
  </si>
  <si>
    <t>金額(税込)</t>
    <rPh sb="0" eb="1">
      <t>キン</t>
    </rPh>
    <rPh sb="1" eb="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</si>
</sst>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F800]dddd\,\ mmmm\ dd\,\ yyyy"/>
    <numFmt numFmtId="178" formatCode="@&quot; 様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9" tint="-0.249977111117893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FF9933"/>
      </top>
      <bottom/>
      <diagonal/>
    </border>
    <border>
      <left/>
      <right/>
      <top/>
      <bottom style="thin">
        <color rgb="FFFF9933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FF9933"/>
      </left>
      <right/>
      <top/>
      <bottom style="thin">
        <color rgb="FFFF9933"/>
      </bottom>
      <diagonal/>
    </border>
    <border>
      <left/>
      <right style="thin">
        <color rgb="FFFF9933"/>
      </right>
      <top/>
      <bottom style="thin">
        <color rgb="FFFF9933"/>
      </bottom>
      <diagonal/>
    </border>
    <border>
      <left style="thin">
        <color rgb="FFFF9933"/>
      </left>
      <right/>
      <top/>
      <bottom/>
      <diagonal/>
    </border>
    <border>
      <left/>
      <right style="thin">
        <color rgb="FFFF99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FF9933"/>
      </right>
      <top style="thin">
        <color rgb="FFFF9933"/>
      </top>
      <bottom/>
      <diagonal/>
    </border>
    <border>
      <left style="thin">
        <color rgb="FFFF9933"/>
      </left>
      <right/>
      <top style="thin">
        <color rgb="FFFF993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1454817346722"/>
      </left>
      <right/>
      <top/>
      <bottom/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176" fontId="11" fillId="0" borderId="6" xfId="2" applyFont="1" applyFill="1" applyBorder="1" applyAlignment="1">
      <alignment vertical="center"/>
    </xf>
    <xf numFmtId="176" fontId="11" fillId="0" borderId="2" xfId="2" applyFont="1" applyFill="1" applyBorder="1" applyAlignment="1">
      <alignment vertical="center"/>
    </xf>
    <xf numFmtId="176" fontId="11" fillId="0" borderId="5" xfId="2" applyFont="1" applyFill="1" applyBorder="1" applyAlignment="1">
      <alignment vertical="center"/>
    </xf>
    <xf numFmtId="176" fontId="11" fillId="0" borderId="13" xfId="2" applyFont="1" applyFill="1" applyBorder="1" applyAlignment="1">
      <alignment vertical="center"/>
    </xf>
    <xf numFmtId="176" fontId="11" fillId="0" borderId="1" xfId="2" applyFont="1" applyFill="1" applyBorder="1" applyAlignment="1">
      <alignment vertical="center"/>
    </xf>
    <xf numFmtId="176" fontId="11" fillId="0" borderId="14" xfId="2" applyFont="1" applyFill="1" applyBorder="1" applyAlignment="1">
      <alignment vertical="center"/>
    </xf>
    <xf numFmtId="56" fontId="2" fillId="0" borderId="9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0" fontId="16" fillId="0" borderId="18" xfId="0" applyFont="1" applyBorder="1" applyAlignment="1">
      <alignment vertical="center"/>
    </xf>
    <xf numFmtId="177" fontId="17" fillId="0" borderId="21" xfId="0" applyNumberFormat="1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56" fontId="2" fillId="0" borderId="9" xfId="0" applyNumberFormat="1" applyFont="1" applyBorder="1" applyAlignment="1">
      <alignment horizontal="right" vertical="center"/>
    </xf>
    <xf numFmtId="0" fontId="5" fillId="2" borderId="22" xfId="0" applyFont="1" applyFill="1" applyBorder="1">
      <alignment vertical="center"/>
    </xf>
    <xf numFmtId="0" fontId="15" fillId="0" borderId="19" xfId="0" applyFont="1" applyBorder="1" applyAlignment="1">
      <alignment vertical="center"/>
    </xf>
    <xf numFmtId="0" fontId="5" fillId="2" borderId="19" xfId="0" applyFont="1" applyFill="1" applyBorder="1">
      <alignment vertical="center"/>
    </xf>
    <xf numFmtId="177" fontId="5" fillId="2" borderId="19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 textRotation="255"/>
    </xf>
    <xf numFmtId="0" fontId="15" fillId="0" borderId="0" xfId="0" applyFont="1" applyAlignment="1">
      <alignment vertical="center"/>
    </xf>
    <xf numFmtId="177" fontId="19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center"/>
    </xf>
    <xf numFmtId="14" fontId="7" fillId="3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38" fontId="7" fillId="3" borderId="7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8" fontId="21" fillId="0" borderId="1" xfId="1" applyFont="1" applyBorder="1" applyAlignment="1">
      <alignment vertical="center"/>
    </xf>
    <xf numFmtId="38" fontId="21" fillId="0" borderId="2" xfId="1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7" xfId="1" applyFont="1" applyBorder="1" applyAlignment="1">
      <alignment vertical="center"/>
    </xf>
    <xf numFmtId="14" fontId="7" fillId="0" borderId="0" xfId="0" applyNumberFormat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78" fontId="13" fillId="0" borderId="0" xfId="0" applyNumberFormat="1" applyFont="1" applyAlignment="1">
      <alignment horizontal="left" vertical="center"/>
    </xf>
    <xf numFmtId="0" fontId="12" fillId="2" borderId="14" xfId="0" applyFont="1" applyFill="1" applyBorder="1" applyAlignment="1">
      <alignment horizontal="distributed" vertical="center" justifyLastLine="1"/>
    </xf>
    <xf numFmtId="0" fontId="12" fillId="2" borderId="1" xfId="0" applyFont="1" applyFill="1" applyBorder="1" applyAlignment="1">
      <alignment horizontal="distributed" vertical="center" justifyLastLine="1"/>
    </xf>
    <xf numFmtId="0" fontId="12" fillId="2" borderId="13" xfId="0" applyFont="1" applyFill="1" applyBorder="1" applyAlignment="1">
      <alignment horizontal="distributed" vertical="center" justifyLastLine="1"/>
    </xf>
    <xf numFmtId="0" fontId="12" fillId="2" borderId="5" xfId="0" applyFont="1" applyFill="1" applyBorder="1" applyAlignment="1">
      <alignment horizontal="distributed" vertical="center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6" xfId="0" applyFont="1" applyFill="1" applyBorder="1" applyAlignment="1">
      <alignment horizontal="distributed" vertical="center" justifyLastLine="1"/>
    </xf>
    <xf numFmtId="176" fontId="9" fillId="0" borderId="1" xfId="2" applyFont="1" applyFill="1" applyBorder="1" applyAlignment="1">
      <alignment horizontal="right" vertical="center"/>
    </xf>
    <xf numFmtId="176" fontId="9" fillId="0" borderId="2" xfId="2" applyFont="1" applyFill="1" applyBorder="1" applyAlignment="1">
      <alignment horizontal="right" vertical="center"/>
    </xf>
    <xf numFmtId="0" fontId="20" fillId="4" borderId="0" xfId="0" applyFont="1" applyFill="1" applyAlignment="1">
      <alignment horizontal="distributed" vertical="center" justifyLastLine="1"/>
    </xf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5</xdr:row>
      <xdr:rowOff>54429</xdr:rowOff>
    </xdr:from>
    <xdr:to>
      <xdr:col>24</xdr:col>
      <xdr:colOff>176893</xdr:colOff>
      <xdr:row>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E29EAD5-0C22-46DB-A99F-6F46BCD845AC}"/>
            </a:ext>
          </a:extLst>
        </xdr:cNvPr>
        <xdr:cNvSpPr/>
      </xdr:nvSpPr>
      <xdr:spPr>
        <a:xfrm>
          <a:off x="5387340" y="1243149"/>
          <a:ext cx="451213" cy="44849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4</xdr:row>
      <xdr:rowOff>37530</xdr:rowOff>
    </xdr:from>
    <xdr:to>
      <xdr:col>27</xdr:col>
      <xdr:colOff>93913</xdr:colOff>
      <xdr:row>8</xdr:row>
      <xdr:rowOff>72467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CCE7FD-FC21-4BA3-9519-5DAF8DBECE53}"/>
            </a:ext>
          </a:extLst>
        </xdr:cNvPr>
        <xdr:cNvSpPr txBox="1"/>
      </xdr:nvSpPr>
      <xdr:spPr>
        <a:xfrm>
          <a:off x="5935980" y="1020510"/>
          <a:ext cx="642553" cy="743597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25</xdr:col>
      <xdr:colOff>71443</xdr:colOff>
      <xdr:row>4</xdr:row>
      <xdr:rowOff>22412</xdr:rowOff>
    </xdr:from>
    <xdr:to>
      <xdr:col>27</xdr:col>
      <xdr:colOff>125379</xdr:colOff>
      <xdr:row>8</xdr:row>
      <xdr:rowOff>2149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96C3E818-D44F-4D55-821D-C667EAD31B19}"/>
            </a:ext>
          </a:extLst>
        </xdr:cNvPr>
        <xdr:cNvSpPr/>
      </xdr:nvSpPr>
      <xdr:spPr>
        <a:xfrm>
          <a:off x="6007423" y="1005392"/>
          <a:ext cx="602576" cy="688397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EF601-3F23-4D1A-956F-D63CDBF27AFE}">
  <dimension ref="A1:AI68"/>
  <sheetViews>
    <sheetView showGridLines="0" tabSelected="1" view="pageBreakPreview" zoomScale="80" zoomScaleNormal="40" zoomScaleSheetLayoutView="80" workbookViewId="0">
      <selection activeCell="BV64" sqref="BV64"/>
    </sheetView>
  </sheetViews>
  <sheetFormatPr defaultColWidth="1.625" defaultRowHeight="13.5" x14ac:dyDescent="0.15"/>
  <cols>
    <col min="1" max="6" width="4" style="1" customWidth="1"/>
    <col min="7" max="13" width="2.75" style="1" customWidth="1"/>
    <col min="14" max="14" width="4.5" style="1" customWidth="1"/>
    <col min="15" max="17" width="2.75" style="1" customWidth="1"/>
    <col min="18" max="21" width="4" style="1" customWidth="1"/>
    <col min="22" max="22" width="5.75" style="1" customWidth="1"/>
    <col min="23" max="23" width="4" style="1" customWidth="1"/>
    <col min="24" max="24" width="5" style="1" customWidth="1"/>
    <col min="25" max="29" width="4" style="1" customWidth="1"/>
    <col min="30" max="30" width="7.25" style="1" bestFit="1" customWidth="1"/>
    <col min="31" max="31" width="6.375" style="1" bestFit="1" customWidth="1"/>
    <col min="32" max="32" width="17.25" style="1" customWidth="1"/>
    <col min="33" max="33" width="25.75" style="2" customWidth="1"/>
    <col min="34" max="34" width="9" style="1" customWidth="1"/>
    <col min="35" max="35" width="13.625" style="1" customWidth="1"/>
    <col min="36" max="16384" width="1.625" style="1"/>
  </cols>
  <sheetData>
    <row r="1" spans="1:35" ht="28.5" customHeight="1" x14ac:dyDescent="0.15">
      <c r="A1" s="100" t="s">
        <v>28</v>
      </c>
      <c r="B1" s="100"/>
      <c r="C1" s="100"/>
      <c r="D1" s="100"/>
      <c r="E1" s="100"/>
      <c r="F1" s="100"/>
      <c r="G1" s="100"/>
      <c r="H1" s="40"/>
      <c r="I1" s="39"/>
      <c r="K1" s="39"/>
      <c r="L1" s="39"/>
      <c r="S1" s="38"/>
      <c r="T1" s="38"/>
      <c r="U1" s="37" t="s">
        <v>27</v>
      </c>
      <c r="V1" s="101">
        <f>IF(AG1="","",YEAR(AG1))</f>
        <v>2022</v>
      </c>
      <c r="W1" s="102"/>
      <c r="X1" s="36" t="s">
        <v>26</v>
      </c>
      <c r="Y1" s="34">
        <f>IF(AG1="","",MONTH(AG1))</f>
        <v>9</v>
      </c>
      <c r="Z1" s="35" t="s">
        <v>25</v>
      </c>
      <c r="AA1" s="34">
        <f>IF(AG1="","",DAY(AG1))</f>
        <v>2</v>
      </c>
      <c r="AB1" s="33" t="s">
        <v>24</v>
      </c>
      <c r="AD1" s="103" t="s">
        <v>23</v>
      </c>
      <c r="AF1" s="8" t="s">
        <v>22</v>
      </c>
      <c r="AG1" s="32">
        <v>44806</v>
      </c>
    </row>
    <row r="2" spans="1:35" x14ac:dyDescent="0.15">
      <c r="A2" s="31"/>
      <c r="AD2" s="103"/>
      <c r="AF2" s="8" t="s">
        <v>21</v>
      </c>
      <c r="AG2" s="9">
        <v>1234567</v>
      </c>
    </row>
    <row r="3" spans="1:35" ht="23.25" customHeight="1" x14ac:dyDescent="0.15">
      <c r="B3" s="104" t="str">
        <f>IF(AG3="","",AG3)</f>
        <v>サンプル株式会社</v>
      </c>
      <c r="C3" s="104"/>
      <c r="D3" s="104"/>
      <c r="E3" s="104"/>
      <c r="F3" s="104"/>
      <c r="G3" s="104"/>
      <c r="H3" s="104"/>
      <c r="I3" s="104"/>
      <c r="J3" s="104"/>
      <c r="K3" s="30" t="s">
        <v>20</v>
      </c>
      <c r="L3" s="29"/>
      <c r="U3" s="105" t="s">
        <v>19</v>
      </c>
      <c r="V3" s="105"/>
      <c r="W3" s="105"/>
      <c r="X3" s="105"/>
      <c r="Y3" s="106">
        <f>AG2</f>
        <v>1234567</v>
      </c>
      <c r="Z3" s="107"/>
      <c r="AA3" s="107"/>
      <c r="AB3" s="107"/>
      <c r="AC3" s="28"/>
      <c r="AD3" s="103"/>
      <c r="AF3" s="8" t="s">
        <v>18</v>
      </c>
      <c r="AG3" s="9" t="s">
        <v>29</v>
      </c>
    </row>
    <row r="4" spans="1:35" x14ac:dyDescent="0.15">
      <c r="AD4" s="103"/>
      <c r="AE4" s="81" t="s">
        <v>17</v>
      </c>
      <c r="AF4" s="8" t="s">
        <v>16</v>
      </c>
      <c r="AG4" s="27" t="s">
        <v>15</v>
      </c>
    </row>
    <row r="5" spans="1:35" ht="17.25" x14ac:dyDescent="0.15">
      <c r="B5" s="26" t="s">
        <v>14</v>
      </c>
      <c r="C5" s="83" t="str">
        <f>IF(AG4="","",AG4)</f>
        <v>123-4567</v>
      </c>
      <c r="D5" s="83"/>
      <c r="E5" s="83"/>
      <c r="F5" s="83"/>
      <c r="G5" s="25"/>
      <c r="H5" s="25"/>
      <c r="I5" s="25"/>
      <c r="J5" s="25"/>
      <c r="K5" s="25"/>
      <c r="L5" s="25"/>
      <c r="M5" s="11"/>
      <c r="R5" s="24" t="s">
        <v>13</v>
      </c>
      <c r="AD5" s="103"/>
      <c r="AE5" s="81"/>
      <c r="AF5" s="84" t="s">
        <v>12</v>
      </c>
      <c r="AG5" s="86" t="s">
        <v>32</v>
      </c>
    </row>
    <row r="6" spans="1:35" x14ac:dyDescent="0.15">
      <c r="B6" s="88" t="str">
        <f>IF(AG5="","",AG5)</f>
        <v>東京都サンプル区サンプルビル○F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11"/>
      <c r="R6" s="1" t="s">
        <v>34</v>
      </c>
      <c r="AD6" s="103"/>
      <c r="AE6" s="81"/>
      <c r="AF6" s="85"/>
      <c r="AG6" s="87"/>
    </row>
    <row r="7" spans="1:35" ht="13.5" customHeight="1" x14ac:dyDescent="0.1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11"/>
      <c r="R7" s="89" t="s">
        <v>33</v>
      </c>
      <c r="S7" s="90"/>
      <c r="T7" s="90"/>
      <c r="U7" s="90"/>
      <c r="V7" s="90"/>
      <c r="AD7" s="103"/>
      <c r="AE7" s="81"/>
      <c r="AF7" s="8" t="s">
        <v>30</v>
      </c>
      <c r="AG7" s="41" t="s">
        <v>31</v>
      </c>
    </row>
    <row r="8" spans="1:35" x14ac:dyDescent="0.15">
      <c r="B8" s="91" t="str">
        <f>IF(AG7="","",AG7)</f>
        <v>サンプル部サンプル担当
サンプル　太郎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R8" s="90"/>
      <c r="S8" s="90"/>
      <c r="T8" s="90"/>
      <c r="U8" s="90"/>
      <c r="V8" s="90"/>
      <c r="AD8" s="103"/>
      <c r="AE8" s="82"/>
      <c r="AF8" s="23"/>
      <c r="AG8" s="22"/>
    </row>
    <row r="9" spans="1:35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AD9" s="103"/>
      <c r="AE9" s="81"/>
      <c r="AF9" s="20" t="s">
        <v>11</v>
      </c>
      <c r="AG9" s="20" t="s">
        <v>10</v>
      </c>
      <c r="AH9" s="20" t="s">
        <v>9</v>
      </c>
      <c r="AI9" s="20" t="s">
        <v>41</v>
      </c>
    </row>
    <row r="10" spans="1:35" x14ac:dyDescent="0.15">
      <c r="B10" s="1" t="s">
        <v>8</v>
      </c>
      <c r="AD10" s="103"/>
      <c r="AE10" s="81"/>
      <c r="AF10" s="19">
        <v>44805</v>
      </c>
      <c r="AG10" s="9" t="s">
        <v>7</v>
      </c>
      <c r="AH10" s="8">
        <v>1</v>
      </c>
      <c r="AI10" s="8">
        <f>5000*1.1</f>
        <v>5500</v>
      </c>
    </row>
    <row r="11" spans="1:35" x14ac:dyDescent="0.15">
      <c r="B11" s="1" t="s">
        <v>6</v>
      </c>
      <c r="AD11" s="103"/>
      <c r="AE11" s="81"/>
      <c r="AF11" s="19">
        <v>44806</v>
      </c>
      <c r="AG11" s="9" t="s">
        <v>5</v>
      </c>
      <c r="AH11" s="8">
        <v>1</v>
      </c>
      <c r="AI11" s="8">
        <f>20000*1.1</f>
        <v>22000</v>
      </c>
    </row>
    <row r="12" spans="1:35" ht="15" customHeight="1" x14ac:dyDescent="0.15">
      <c r="AD12" s="103"/>
      <c r="AE12" s="81"/>
      <c r="AF12" s="19">
        <v>44807</v>
      </c>
      <c r="AG12" s="9" t="s">
        <v>40</v>
      </c>
      <c r="AH12" s="8">
        <v>1</v>
      </c>
      <c r="AI12" s="8">
        <f>50000*1.08</f>
        <v>54000</v>
      </c>
    </row>
    <row r="13" spans="1:35" ht="13.5" customHeight="1" x14ac:dyDescent="0.15">
      <c r="B13" s="92" t="s">
        <v>4</v>
      </c>
      <c r="C13" s="93"/>
      <c r="D13" s="93"/>
      <c r="E13" s="93"/>
      <c r="F13" s="93"/>
      <c r="G13" s="93"/>
      <c r="H13" s="94"/>
      <c r="I13" s="18"/>
      <c r="J13" s="17"/>
      <c r="K13" s="17"/>
      <c r="L13" s="98">
        <f>Y58</f>
        <v>81500</v>
      </c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17"/>
      <c r="X13" s="16"/>
      <c r="Y13" s="12"/>
      <c r="Z13" s="11"/>
      <c r="AA13" s="11"/>
      <c r="AB13" s="11"/>
      <c r="AD13" s="103"/>
      <c r="AE13" s="81"/>
      <c r="AF13" s="8"/>
      <c r="AG13" s="9"/>
      <c r="AH13" s="8"/>
      <c r="AI13" s="8"/>
    </row>
    <row r="14" spans="1:35" ht="13.5" customHeight="1" x14ac:dyDescent="0.15">
      <c r="B14" s="95"/>
      <c r="C14" s="96"/>
      <c r="D14" s="96"/>
      <c r="E14" s="96"/>
      <c r="F14" s="96"/>
      <c r="G14" s="96"/>
      <c r="H14" s="97"/>
      <c r="I14" s="15"/>
      <c r="J14" s="14"/>
      <c r="K14" s="14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4"/>
      <c r="X14" s="13"/>
      <c r="Y14" s="12"/>
      <c r="Z14" s="11"/>
      <c r="AA14" s="11"/>
      <c r="AB14" s="11"/>
      <c r="AD14" s="103"/>
      <c r="AE14" s="81"/>
      <c r="AF14" s="8"/>
      <c r="AG14" s="9"/>
      <c r="AH14" s="8"/>
      <c r="AI14" s="8"/>
    </row>
    <row r="15" spans="1:35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3"/>
      <c r="Z15" s="3"/>
      <c r="AA15" s="3"/>
      <c r="AB15" s="3"/>
      <c r="AD15" s="103"/>
      <c r="AF15" s="8"/>
      <c r="AG15" s="9"/>
      <c r="AH15" s="8"/>
      <c r="AI15" s="8"/>
    </row>
    <row r="16" spans="1:35" x14ac:dyDescent="0.15">
      <c r="B16" s="53" t="s">
        <v>3</v>
      </c>
      <c r="C16" s="53"/>
      <c r="D16" s="53"/>
      <c r="E16" s="53"/>
      <c r="F16" s="108"/>
      <c r="G16" s="109" t="s">
        <v>2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08"/>
      <c r="S16" s="109" t="s">
        <v>1</v>
      </c>
      <c r="T16" s="53"/>
      <c r="U16" s="108"/>
      <c r="V16" s="109" t="s">
        <v>42</v>
      </c>
      <c r="W16" s="53"/>
      <c r="X16" s="108"/>
      <c r="Y16" s="109" t="s">
        <v>43</v>
      </c>
      <c r="Z16" s="53"/>
      <c r="AA16" s="53"/>
      <c r="AB16" s="53"/>
      <c r="AD16" s="103"/>
      <c r="AF16" s="8"/>
      <c r="AG16" s="9"/>
      <c r="AH16" s="8"/>
      <c r="AI16" s="8"/>
    </row>
    <row r="17" spans="2:35" ht="16.5" customHeight="1" x14ac:dyDescent="0.15">
      <c r="B17" s="53"/>
      <c r="C17" s="53"/>
      <c r="D17" s="53"/>
      <c r="E17" s="53"/>
      <c r="F17" s="108"/>
      <c r="G17" s="109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108"/>
      <c r="S17" s="109"/>
      <c r="T17" s="53"/>
      <c r="U17" s="108"/>
      <c r="V17" s="109"/>
      <c r="W17" s="53"/>
      <c r="X17" s="108"/>
      <c r="Y17" s="109"/>
      <c r="Z17" s="53"/>
      <c r="AA17" s="53"/>
      <c r="AB17" s="53"/>
      <c r="AD17" s="103"/>
      <c r="AF17" s="8"/>
      <c r="AG17" s="9"/>
      <c r="AH17" s="8"/>
      <c r="AI17" s="8"/>
    </row>
    <row r="18" spans="2:35" ht="11.25" customHeight="1" x14ac:dyDescent="0.15">
      <c r="B18" s="77">
        <f>IF(AF10="","",AF10)</f>
        <v>44805</v>
      </c>
      <c r="C18" s="74"/>
      <c r="D18" s="74"/>
      <c r="E18" s="74"/>
      <c r="F18" s="59"/>
      <c r="G18" s="47" t="str">
        <f>IF(AG10="","",AG10)</f>
        <v>テキスト代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2"/>
      <c r="S18" s="78">
        <f>IF(AH10="","",AH10)</f>
        <v>1</v>
      </c>
      <c r="T18" s="111"/>
      <c r="U18" s="112"/>
      <c r="V18" s="78">
        <f>IF(AI10="","",AI10)</f>
        <v>5500</v>
      </c>
      <c r="W18" s="111"/>
      <c r="X18" s="112"/>
      <c r="Y18" s="78">
        <f>IF(S18="","",S18*V18)</f>
        <v>5500</v>
      </c>
      <c r="Z18" s="75"/>
      <c r="AA18" s="75"/>
      <c r="AB18" s="75"/>
      <c r="AD18" s="103"/>
      <c r="AF18" s="8"/>
      <c r="AG18" s="9"/>
      <c r="AH18" s="8"/>
      <c r="AI18" s="8"/>
    </row>
    <row r="19" spans="2:35" ht="11.25" customHeight="1" x14ac:dyDescent="0.15">
      <c r="B19" s="74"/>
      <c r="C19" s="74"/>
      <c r="D19" s="74"/>
      <c r="E19" s="74"/>
      <c r="F19" s="59"/>
      <c r="G19" s="47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2"/>
      <c r="S19" s="113"/>
      <c r="T19" s="111"/>
      <c r="U19" s="112"/>
      <c r="V19" s="113"/>
      <c r="W19" s="111"/>
      <c r="X19" s="112"/>
      <c r="Y19" s="76"/>
      <c r="Z19" s="75"/>
      <c r="AA19" s="75"/>
      <c r="AB19" s="75"/>
      <c r="AD19" s="103"/>
      <c r="AF19" s="8"/>
      <c r="AG19" s="9"/>
      <c r="AH19" s="8"/>
      <c r="AI19" s="8"/>
    </row>
    <row r="20" spans="2:35" ht="11.25" customHeight="1" x14ac:dyDescent="0.15">
      <c r="B20" s="57">
        <f>IF(AF11="","",AF11)</f>
        <v>44806</v>
      </c>
      <c r="C20" s="57"/>
      <c r="D20" s="57"/>
      <c r="E20" s="57"/>
      <c r="F20" s="110"/>
      <c r="G20" s="45" t="str">
        <f>IF(AG11="","",AG11)</f>
        <v>HP保守費用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3"/>
      <c r="S20" s="62">
        <f>IF(AH11="","",AH11)</f>
        <v>1</v>
      </c>
      <c r="T20" s="75"/>
      <c r="U20" s="64"/>
      <c r="V20" s="62">
        <f>IF(AI11="","",AI11)</f>
        <v>22000</v>
      </c>
      <c r="W20" s="75"/>
      <c r="X20" s="64"/>
      <c r="Y20" s="62">
        <f>IF(S20="","",S20*V20)</f>
        <v>22000</v>
      </c>
      <c r="Z20" s="75"/>
      <c r="AA20" s="75"/>
      <c r="AB20" s="75"/>
      <c r="AD20" s="103"/>
      <c r="AF20" s="8"/>
      <c r="AG20" s="9"/>
      <c r="AH20" s="8"/>
      <c r="AI20" s="8"/>
    </row>
    <row r="21" spans="2:35" ht="11.25" customHeight="1" x14ac:dyDescent="0.15">
      <c r="B21" s="57"/>
      <c r="C21" s="57"/>
      <c r="D21" s="57"/>
      <c r="E21" s="57"/>
      <c r="F21" s="110"/>
      <c r="G21" s="4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3"/>
      <c r="S21" s="76"/>
      <c r="T21" s="75"/>
      <c r="U21" s="64"/>
      <c r="V21" s="76"/>
      <c r="W21" s="75"/>
      <c r="X21" s="64"/>
      <c r="Y21" s="76"/>
      <c r="Z21" s="75"/>
      <c r="AA21" s="75"/>
      <c r="AB21" s="75"/>
      <c r="AD21" s="103"/>
      <c r="AF21" s="8"/>
      <c r="AG21" s="9"/>
      <c r="AH21" s="8"/>
      <c r="AI21" s="8"/>
    </row>
    <row r="22" spans="2:35" ht="11.25" customHeight="1" x14ac:dyDescent="0.15">
      <c r="B22" s="77">
        <f>IF(AF12="","",AF12)</f>
        <v>44807</v>
      </c>
      <c r="C22" s="74"/>
      <c r="D22" s="74"/>
      <c r="E22" s="74"/>
      <c r="F22" s="59"/>
      <c r="G22" s="47" t="str">
        <f>IF(AG12="","",AG12)</f>
        <v>商品代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4" t="s">
        <v>35</v>
      </c>
      <c r="S22" s="78">
        <f>IF(AH12="","",AH12)</f>
        <v>1</v>
      </c>
      <c r="T22" s="75"/>
      <c r="U22" s="64"/>
      <c r="V22" s="78">
        <f>IF(AI12="","",AI12)</f>
        <v>54000</v>
      </c>
      <c r="W22" s="75"/>
      <c r="X22" s="64"/>
      <c r="Y22" s="78">
        <f>IF(S22="","",S22*V22)</f>
        <v>54000</v>
      </c>
      <c r="Z22" s="75"/>
      <c r="AA22" s="75"/>
      <c r="AB22" s="75"/>
      <c r="AD22" s="103"/>
      <c r="AF22" s="8"/>
      <c r="AG22" s="9"/>
      <c r="AH22" s="8"/>
      <c r="AI22" s="8"/>
    </row>
    <row r="23" spans="2:35" ht="11.25" customHeight="1" x14ac:dyDescent="0.15">
      <c r="B23" s="74"/>
      <c r="C23" s="74"/>
      <c r="D23" s="74"/>
      <c r="E23" s="74"/>
      <c r="F23" s="59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4"/>
      <c r="S23" s="76"/>
      <c r="T23" s="75"/>
      <c r="U23" s="64"/>
      <c r="V23" s="76"/>
      <c r="W23" s="75"/>
      <c r="X23" s="64"/>
      <c r="Y23" s="76"/>
      <c r="Z23" s="75"/>
      <c r="AA23" s="75"/>
      <c r="AB23" s="75"/>
      <c r="AF23" s="8"/>
      <c r="AG23" s="9"/>
      <c r="AH23" s="8"/>
      <c r="AI23" s="8"/>
    </row>
    <row r="24" spans="2:35" ht="11.25" customHeight="1" x14ac:dyDescent="0.15">
      <c r="B24" s="57" t="str">
        <f>IF(AF13="","",AF13)</f>
        <v/>
      </c>
      <c r="C24" s="74"/>
      <c r="D24" s="74"/>
      <c r="E24" s="74"/>
      <c r="F24" s="59"/>
      <c r="G24" s="45" t="str">
        <f>IF(AG13="","",AG13)</f>
        <v/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3"/>
      <c r="S24" s="62" t="str">
        <f>IF(AH13="","",AH13)</f>
        <v/>
      </c>
      <c r="T24" s="75"/>
      <c r="U24" s="64"/>
      <c r="V24" s="62" t="str">
        <f>IF(AI13="","",AI13)</f>
        <v/>
      </c>
      <c r="W24" s="75"/>
      <c r="X24" s="64"/>
      <c r="Y24" s="62" t="str">
        <f>IF(S24="","",S24*V24)</f>
        <v/>
      </c>
      <c r="Z24" s="75"/>
      <c r="AA24" s="75"/>
      <c r="AB24" s="75"/>
      <c r="AF24" s="8"/>
      <c r="AG24" s="9"/>
      <c r="AH24" s="8"/>
      <c r="AI24" s="8"/>
    </row>
    <row r="25" spans="2:35" ht="11.25" customHeight="1" x14ac:dyDescent="0.15">
      <c r="B25" s="74"/>
      <c r="C25" s="74"/>
      <c r="D25" s="74"/>
      <c r="E25" s="74"/>
      <c r="F25" s="59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3"/>
      <c r="S25" s="76"/>
      <c r="T25" s="75"/>
      <c r="U25" s="64"/>
      <c r="V25" s="76"/>
      <c r="W25" s="75"/>
      <c r="X25" s="64"/>
      <c r="Y25" s="76"/>
      <c r="Z25" s="75"/>
      <c r="AA25" s="75"/>
      <c r="AB25" s="75"/>
      <c r="AF25" s="8"/>
      <c r="AG25" s="9"/>
      <c r="AH25" s="8"/>
      <c r="AI25" s="8"/>
    </row>
    <row r="26" spans="2:35" ht="11.25" customHeight="1" x14ac:dyDescent="0.15">
      <c r="B26" s="77" t="str">
        <f>IF(AF14="","",AF14)</f>
        <v/>
      </c>
      <c r="C26" s="74"/>
      <c r="D26" s="74"/>
      <c r="E26" s="74"/>
      <c r="F26" s="59"/>
      <c r="G26" s="47" t="str">
        <f>IF(AG14="","",AG14)</f>
        <v/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4"/>
      <c r="S26" s="78" t="str">
        <f>IF(AH14="","",AH14)</f>
        <v/>
      </c>
      <c r="T26" s="75"/>
      <c r="U26" s="64"/>
      <c r="V26" s="78" t="str">
        <f>IF(AI14="","",AI14)</f>
        <v/>
      </c>
      <c r="W26" s="75"/>
      <c r="X26" s="64"/>
      <c r="Y26" s="78" t="str">
        <f>IF(S26="","",S26*V26)</f>
        <v/>
      </c>
      <c r="Z26" s="75"/>
      <c r="AA26" s="75"/>
      <c r="AB26" s="75"/>
      <c r="AF26" s="8"/>
      <c r="AG26" s="9"/>
      <c r="AH26" s="8"/>
      <c r="AI26" s="8"/>
    </row>
    <row r="27" spans="2:35" ht="11.25" customHeight="1" x14ac:dyDescent="0.15">
      <c r="B27" s="74"/>
      <c r="C27" s="74"/>
      <c r="D27" s="74"/>
      <c r="E27" s="74"/>
      <c r="F27" s="59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4"/>
      <c r="S27" s="76"/>
      <c r="T27" s="75"/>
      <c r="U27" s="64"/>
      <c r="V27" s="76"/>
      <c r="W27" s="75"/>
      <c r="X27" s="64"/>
      <c r="Y27" s="76"/>
      <c r="Z27" s="75"/>
      <c r="AA27" s="75"/>
      <c r="AB27" s="75"/>
      <c r="AF27" s="8"/>
      <c r="AG27" s="9"/>
      <c r="AH27" s="8"/>
      <c r="AI27" s="8"/>
    </row>
    <row r="28" spans="2:35" ht="11.25" customHeight="1" x14ac:dyDescent="0.15">
      <c r="B28" s="57" t="str">
        <f>IF(AF15="","",AF15)</f>
        <v/>
      </c>
      <c r="C28" s="74"/>
      <c r="D28" s="74"/>
      <c r="E28" s="74"/>
      <c r="F28" s="59"/>
      <c r="G28" s="45" t="str">
        <f>IF(AG15="","",AG15)</f>
        <v/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3"/>
      <c r="S28" s="62" t="str">
        <f>IF(AH15="","",AH15)</f>
        <v/>
      </c>
      <c r="T28" s="75"/>
      <c r="U28" s="64"/>
      <c r="V28" s="62" t="str">
        <f>IF(AI15="","",AI15)</f>
        <v/>
      </c>
      <c r="W28" s="75"/>
      <c r="X28" s="64"/>
      <c r="Y28" s="62" t="str">
        <f>IF(S28="","",S28*V28)</f>
        <v/>
      </c>
      <c r="Z28" s="75"/>
      <c r="AA28" s="75"/>
      <c r="AB28" s="75"/>
      <c r="AF28" s="8"/>
      <c r="AG28" s="9"/>
      <c r="AH28" s="8"/>
      <c r="AI28" s="8"/>
    </row>
    <row r="29" spans="2:35" ht="11.25" customHeight="1" x14ac:dyDescent="0.15">
      <c r="B29" s="74"/>
      <c r="C29" s="74"/>
      <c r="D29" s="74"/>
      <c r="E29" s="74"/>
      <c r="F29" s="59"/>
      <c r="G29" s="45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3"/>
      <c r="S29" s="76"/>
      <c r="T29" s="75"/>
      <c r="U29" s="64"/>
      <c r="V29" s="76"/>
      <c r="W29" s="75"/>
      <c r="X29" s="64"/>
      <c r="Y29" s="76"/>
      <c r="Z29" s="75"/>
      <c r="AA29" s="75"/>
      <c r="AB29" s="75"/>
      <c r="AF29" s="8"/>
      <c r="AG29" s="9"/>
      <c r="AH29" s="8"/>
      <c r="AI29" s="8"/>
    </row>
    <row r="30" spans="2:35" ht="11.25" customHeight="1" x14ac:dyDescent="0.15">
      <c r="B30" s="77" t="str">
        <f>IF(AF16="","",AF16)</f>
        <v/>
      </c>
      <c r="C30" s="74"/>
      <c r="D30" s="74"/>
      <c r="E30" s="74"/>
      <c r="F30" s="59"/>
      <c r="G30" s="47" t="str">
        <f>IF(AG16="","",AG16)</f>
        <v/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4"/>
      <c r="S30" s="78" t="str">
        <f>IF(AH16="","",AH16)</f>
        <v/>
      </c>
      <c r="T30" s="75"/>
      <c r="U30" s="64"/>
      <c r="V30" s="78" t="str">
        <f>IF(AI16="","",AI16)</f>
        <v/>
      </c>
      <c r="W30" s="75"/>
      <c r="X30" s="64"/>
      <c r="Y30" s="78" t="str">
        <f>IF(S30="","",S30*V30)</f>
        <v/>
      </c>
      <c r="Z30" s="75"/>
      <c r="AA30" s="75"/>
      <c r="AB30" s="75"/>
    </row>
    <row r="31" spans="2:35" ht="11.25" customHeight="1" x14ac:dyDescent="0.15">
      <c r="B31" s="74"/>
      <c r="C31" s="74"/>
      <c r="D31" s="74"/>
      <c r="E31" s="74"/>
      <c r="F31" s="59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4"/>
      <c r="S31" s="76"/>
      <c r="T31" s="75"/>
      <c r="U31" s="64"/>
      <c r="V31" s="76"/>
      <c r="W31" s="75"/>
      <c r="X31" s="64"/>
      <c r="Y31" s="76"/>
      <c r="Z31" s="75"/>
      <c r="AA31" s="75"/>
      <c r="AB31" s="75"/>
    </row>
    <row r="32" spans="2:35" ht="11.25" customHeight="1" x14ac:dyDescent="0.15">
      <c r="B32" s="57" t="str">
        <f>IF(AF17="","",AF17)</f>
        <v/>
      </c>
      <c r="C32" s="74"/>
      <c r="D32" s="74"/>
      <c r="E32" s="74"/>
      <c r="F32" s="59"/>
      <c r="G32" s="45" t="str">
        <f>IF(AG17="","",AG17)</f>
        <v/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3"/>
      <c r="S32" s="62" t="str">
        <f>IF(AH17="","",AH17)</f>
        <v/>
      </c>
      <c r="T32" s="75"/>
      <c r="U32" s="64"/>
      <c r="V32" s="62" t="str">
        <f>IF(AI17="","",AI17)</f>
        <v/>
      </c>
      <c r="W32" s="75"/>
      <c r="X32" s="64"/>
      <c r="Y32" s="62" t="str">
        <f>IF(S32="","",S32*V32)</f>
        <v/>
      </c>
      <c r="Z32" s="75"/>
      <c r="AA32" s="75"/>
      <c r="AB32" s="75"/>
      <c r="AF32" s="80"/>
      <c r="AG32" s="55"/>
    </row>
    <row r="33" spans="2:33" ht="11.25" customHeight="1" x14ac:dyDescent="0.15">
      <c r="B33" s="74"/>
      <c r="C33" s="74"/>
      <c r="D33" s="74"/>
      <c r="E33" s="74"/>
      <c r="F33" s="59"/>
      <c r="G33" s="45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3"/>
      <c r="S33" s="76"/>
      <c r="T33" s="75"/>
      <c r="U33" s="64"/>
      <c r="V33" s="76"/>
      <c r="W33" s="75"/>
      <c r="X33" s="64"/>
      <c r="Y33" s="76"/>
      <c r="Z33" s="75"/>
      <c r="AA33" s="75"/>
      <c r="AB33" s="75"/>
      <c r="AF33" s="80"/>
      <c r="AG33" s="79"/>
    </row>
    <row r="34" spans="2:33" ht="11.25" customHeight="1" x14ac:dyDescent="0.15">
      <c r="B34" s="77" t="str">
        <f>IF(AF18="","",AF18)</f>
        <v/>
      </c>
      <c r="C34" s="74"/>
      <c r="D34" s="74"/>
      <c r="E34" s="74"/>
      <c r="F34" s="59"/>
      <c r="G34" s="47" t="str">
        <f>IF(AG18="","",AG18)</f>
        <v/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4"/>
      <c r="S34" s="78" t="str">
        <f>IF(AH18="","",AH18)</f>
        <v/>
      </c>
      <c r="T34" s="75"/>
      <c r="U34" s="64"/>
      <c r="V34" s="78" t="str">
        <f>IF(AI18="","",AI18)</f>
        <v/>
      </c>
      <c r="W34" s="75"/>
      <c r="X34" s="64"/>
      <c r="Y34" s="78" t="str">
        <f>IF(S34="","",S34*V34)</f>
        <v/>
      </c>
      <c r="Z34" s="75"/>
      <c r="AA34" s="75"/>
      <c r="AB34" s="75"/>
      <c r="AF34" s="3"/>
      <c r="AG34" s="7"/>
    </row>
    <row r="35" spans="2:33" ht="11.25" customHeight="1" x14ac:dyDescent="0.15">
      <c r="B35" s="74"/>
      <c r="C35" s="74"/>
      <c r="D35" s="74"/>
      <c r="E35" s="74"/>
      <c r="F35" s="59"/>
      <c r="G35" s="47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4"/>
      <c r="S35" s="76"/>
      <c r="T35" s="75"/>
      <c r="U35" s="64"/>
      <c r="V35" s="76"/>
      <c r="W35" s="75"/>
      <c r="X35" s="64"/>
      <c r="Y35" s="76"/>
      <c r="Z35" s="75"/>
      <c r="AA35" s="75"/>
      <c r="AB35" s="75"/>
      <c r="AF35" s="3"/>
      <c r="AG35" s="6"/>
    </row>
    <row r="36" spans="2:33" ht="11.25" customHeight="1" x14ac:dyDescent="0.15">
      <c r="B36" s="57" t="str">
        <f>IF(AF19="","",AF19)</f>
        <v/>
      </c>
      <c r="C36" s="74"/>
      <c r="D36" s="74"/>
      <c r="E36" s="74"/>
      <c r="F36" s="59"/>
      <c r="G36" s="45" t="str">
        <f>IF(AG19="","",AG19)</f>
        <v/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3"/>
      <c r="S36" s="62" t="str">
        <f>IF(AH19="","",AH19)</f>
        <v/>
      </c>
      <c r="T36" s="75"/>
      <c r="U36" s="64"/>
      <c r="V36" s="62" t="str">
        <f>IF(AI19="","",AI19)</f>
        <v/>
      </c>
      <c r="W36" s="75"/>
      <c r="X36" s="64"/>
      <c r="Y36" s="62" t="str">
        <f>IF(S36="","",S36*V36)</f>
        <v/>
      </c>
      <c r="Z36" s="75"/>
      <c r="AA36" s="75"/>
      <c r="AB36" s="75"/>
    </row>
    <row r="37" spans="2:33" ht="11.25" customHeight="1" x14ac:dyDescent="0.15">
      <c r="B37" s="74"/>
      <c r="C37" s="74"/>
      <c r="D37" s="74"/>
      <c r="E37" s="74"/>
      <c r="F37" s="59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3"/>
      <c r="S37" s="76"/>
      <c r="T37" s="75"/>
      <c r="U37" s="64"/>
      <c r="V37" s="76"/>
      <c r="W37" s="75"/>
      <c r="X37" s="64"/>
      <c r="Y37" s="76"/>
      <c r="Z37" s="75"/>
      <c r="AA37" s="75"/>
      <c r="AB37" s="75"/>
    </row>
    <row r="38" spans="2:33" ht="11.25" customHeight="1" x14ac:dyDescent="0.15">
      <c r="B38" s="77" t="str">
        <f>IF(AF20="","",AF20)</f>
        <v/>
      </c>
      <c r="C38" s="74"/>
      <c r="D38" s="74"/>
      <c r="E38" s="74"/>
      <c r="F38" s="59"/>
      <c r="G38" s="47" t="str">
        <f>IF(AG20="","",AG20)</f>
        <v/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4"/>
      <c r="S38" s="78" t="str">
        <f>IF(AH20="","",AH20)</f>
        <v/>
      </c>
      <c r="T38" s="75"/>
      <c r="U38" s="64"/>
      <c r="V38" s="78" t="str">
        <f>IF(AI20="","",AI20)</f>
        <v/>
      </c>
      <c r="W38" s="75"/>
      <c r="X38" s="64"/>
      <c r="Y38" s="78" t="str">
        <f>IF(S38="","",S38*V38)</f>
        <v/>
      </c>
      <c r="Z38" s="75"/>
      <c r="AA38" s="75"/>
      <c r="AB38" s="75"/>
    </row>
    <row r="39" spans="2:33" ht="11.25" customHeight="1" x14ac:dyDescent="0.15">
      <c r="B39" s="74"/>
      <c r="C39" s="74"/>
      <c r="D39" s="74"/>
      <c r="E39" s="74"/>
      <c r="F39" s="59"/>
      <c r="G39" s="47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4"/>
      <c r="S39" s="76"/>
      <c r="T39" s="75"/>
      <c r="U39" s="64"/>
      <c r="V39" s="76"/>
      <c r="W39" s="75"/>
      <c r="X39" s="64"/>
      <c r="Y39" s="76"/>
      <c r="Z39" s="75"/>
      <c r="AA39" s="75"/>
      <c r="AB39" s="75"/>
    </row>
    <row r="40" spans="2:33" ht="11.25" customHeight="1" x14ac:dyDescent="0.15">
      <c r="B40" s="57" t="str">
        <f>IF(AF21="","",AF21)</f>
        <v/>
      </c>
      <c r="C40" s="74"/>
      <c r="D40" s="74"/>
      <c r="E40" s="74"/>
      <c r="F40" s="59"/>
      <c r="G40" s="45" t="str">
        <f>IF(AG21="","",AG21)</f>
        <v/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3"/>
      <c r="S40" s="62" t="str">
        <f>IF(AH21="","",AH21)</f>
        <v/>
      </c>
      <c r="T40" s="75"/>
      <c r="U40" s="64"/>
      <c r="V40" s="62" t="str">
        <f>IF(AI21="","",AI21)</f>
        <v/>
      </c>
      <c r="W40" s="75"/>
      <c r="X40" s="64"/>
      <c r="Y40" s="62" t="str">
        <f>IF(S40="","",S40*V40)</f>
        <v/>
      </c>
      <c r="Z40" s="75"/>
      <c r="AA40" s="75"/>
      <c r="AB40" s="75"/>
      <c r="AF40" s="5"/>
    </row>
    <row r="41" spans="2:33" ht="11.25" customHeight="1" x14ac:dyDescent="0.15">
      <c r="B41" s="74"/>
      <c r="C41" s="74"/>
      <c r="D41" s="74"/>
      <c r="E41" s="74"/>
      <c r="F41" s="59"/>
      <c r="G41" s="45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3"/>
      <c r="S41" s="76"/>
      <c r="T41" s="75"/>
      <c r="U41" s="64"/>
      <c r="V41" s="76"/>
      <c r="W41" s="75"/>
      <c r="X41" s="64"/>
      <c r="Y41" s="76"/>
      <c r="Z41" s="75"/>
      <c r="AA41" s="75"/>
      <c r="AB41" s="75"/>
    </row>
    <row r="42" spans="2:33" ht="11.25" customHeight="1" x14ac:dyDescent="0.15">
      <c r="B42" s="77" t="str">
        <f>IF(AF22="","",AF22)</f>
        <v/>
      </c>
      <c r="C42" s="74"/>
      <c r="D42" s="74"/>
      <c r="E42" s="74"/>
      <c r="F42" s="59"/>
      <c r="G42" s="47" t="str">
        <f>IF(AG22="","",AG22)</f>
        <v/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4"/>
      <c r="S42" s="78" t="str">
        <f>IF(AH22="","",AH22)</f>
        <v/>
      </c>
      <c r="T42" s="75"/>
      <c r="U42" s="64"/>
      <c r="V42" s="78" t="str">
        <f>IF(AI22="","",AI22)</f>
        <v/>
      </c>
      <c r="W42" s="75"/>
      <c r="X42" s="64"/>
      <c r="Y42" s="78" t="str">
        <f>IF(S42="","",S42*V42)</f>
        <v/>
      </c>
      <c r="Z42" s="75"/>
      <c r="AA42" s="75"/>
      <c r="AB42" s="75"/>
    </row>
    <row r="43" spans="2:33" ht="11.25" customHeight="1" x14ac:dyDescent="0.15">
      <c r="B43" s="74"/>
      <c r="C43" s="74"/>
      <c r="D43" s="74"/>
      <c r="E43" s="74"/>
      <c r="F43" s="59"/>
      <c r="G43" s="47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4"/>
      <c r="S43" s="76"/>
      <c r="T43" s="75"/>
      <c r="U43" s="64"/>
      <c r="V43" s="76"/>
      <c r="W43" s="75"/>
      <c r="X43" s="64"/>
      <c r="Y43" s="76"/>
      <c r="Z43" s="75"/>
      <c r="AA43" s="75"/>
      <c r="AB43" s="75"/>
    </row>
    <row r="44" spans="2:33" ht="11.25" customHeight="1" x14ac:dyDescent="0.15">
      <c r="B44" s="57" t="str">
        <f>IF(AF23="","",AF23)</f>
        <v/>
      </c>
      <c r="C44" s="74"/>
      <c r="D44" s="74"/>
      <c r="E44" s="74"/>
      <c r="F44" s="59"/>
      <c r="G44" s="45" t="str">
        <f>IF(AG23="","",AG23)</f>
        <v/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3"/>
      <c r="S44" s="62" t="str">
        <f>IF(AH23="","",AH23)</f>
        <v/>
      </c>
      <c r="T44" s="75"/>
      <c r="U44" s="64"/>
      <c r="V44" s="62" t="str">
        <f>IF(AI23="","",AI23)</f>
        <v/>
      </c>
      <c r="W44" s="75"/>
      <c r="X44" s="64"/>
      <c r="Y44" s="62" t="str">
        <f>IF(S44="","",S44*V44)</f>
        <v/>
      </c>
      <c r="Z44" s="75"/>
      <c r="AA44" s="75"/>
      <c r="AB44" s="75"/>
    </row>
    <row r="45" spans="2:33" ht="11.25" customHeight="1" x14ac:dyDescent="0.15">
      <c r="B45" s="74"/>
      <c r="C45" s="74"/>
      <c r="D45" s="74"/>
      <c r="E45" s="74"/>
      <c r="F45" s="59"/>
      <c r="G45" s="45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3"/>
      <c r="S45" s="76"/>
      <c r="T45" s="75"/>
      <c r="U45" s="64"/>
      <c r="V45" s="76"/>
      <c r="W45" s="75"/>
      <c r="X45" s="64"/>
      <c r="Y45" s="76"/>
      <c r="Z45" s="75"/>
      <c r="AA45" s="75"/>
      <c r="AB45" s="75"/>
    </row>
    <row r="46" spans="2:33" ht="11.25" customHeight="1" x14ac:dyDescent="0.15">
      <c r="B46" s="77" t="str">
        <f>IF(AF24="","",AF24)</f>
        <v/>
      </c>
      <c r="C46" s="74"/>
      <c r="D46" s="74"/>
      <c r="E46" s="74"/>
      <c r="F46" s="59"/>
      <c r="G46" s="47" t="str">
        <f>IF(AG24="","",AG24)</f>
        <v/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4"/>
      <c r="S46" s="78" t="str">
        <f>IF(AH24="","",AH24)</f>
        <v/>
      </c>
      <c r="T46" s="75"/>
      <c r="U46" s="64"/>
      <c r="V46" s="78" t="str">
        <f>IF(AI24="","",AI24)</f>
        <v/>
      </c>
      <c r="W46" s="75"/>
      <c r="X46" s="64"/>
      <c r="Y46" s="78" t="str">
        <f>IF(S46="","",S46*V46)</f>
        <v/>
      </c>
      <c r="Z46" s="75"/>
      <c r="AA46" s="75"/>
      <c r="AB46" s="75"/>
    </row>
    <row r="47" spans="2:33" ht="11.25" customHeight="1" x14ac:dyDescent="0.15">
      <c r="B47" s="74"/>
      <c r="C47" s="74"/>
      <c r="D47" s="74"/>
      <c r="E47" s="74"/>
      <c r="F47" s="59"/>
      <c r="G47" s="47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4"/>
      <c r="S47" s="76"/>
      <c r="T47" s="75"/>
      <c r="U47" s="64"/>
      <c r="V47" s="76"/>
      <c r="W47" s="75"/>
      <c r="X47" s="64"/>
      <c r="Y47" s="76"/>
      <c r="Z47" s="75"/>
      <c r="AA47" s="75"/>
      <c r="AB47" s="75"/>
    </row>
    <row r="48" spans="2:33" ht="11.25" customHeight="1" x14ac:dyDescent="0.15">
      <c r="B48" s="57" t="str">
        <f>IF(AF25="","",AF25)</f>
        <v/>
      </c>
      <c r="C48" s="74"/>
      <c r="D48" s="74"/>
      <c r="E48" s="74"/>
      <c r="F48" s="59"/>
      <c r="G48" s="45" t="str">
        <f>IF(AG25="","",AG25)</f>
        <v/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3"/>
      <c r="S48" s="62" t="str">
        <f>IF(AH25="","",AH25)</f>
        <v/>
      </c>
      <c r="T48" s="75"/>
      <c r="U48" s="64"/>
      <c r="V48" s="62" t="str">
        <f>IF(AI25="","",AI25)</f>
        <v/>
      </c>
      <c r="W48" s="75"/>
      <c r="X48" s="64"/>
      <c r="Y48" s="62" t="str">
        <f>IF(S48="","",S48*V48)</f>
        <v/>
      </c>
      <c r="Z48" s="75"/>
      <c r="AA48" s="75"/>
      <c r="AB48" s="75"/>
    </row>
    <row r="49" spans="2:28" ht="11.25" customHeight="1" x14ac:dyDescent="0.15">
      <c r="B49" s="74"/>
      <c r="C49" s="74"/>
      <c r="D49" s="74"/>
      <c r="E49" s="74"/>
      <c r="F49" s="59"/>
      <c r="G49" s="45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3"/>
      <c r="S49" s="76"/>
      <c r="T49" s="75"/>
      <c r="U49" s="64"/>
      <c r="V49" s="76"/>
      <c r="W49" s="75"/>
      <c r="X49" s="64"/>
      <c r="Y49" s="76"/>
      <c r="Z49" s="75"/>
      <c r="AA49" s="75"/>
      <c r="AB49" s="75"/>
    </row>
    <row r="50" spans="2:28" ht="11.25" customHeight="1" x14ac:dyDescent="0.15">
      <c r="B50" s="77" t="str">
        <f>IF(AF26="","",AF26)</f>
        <v/>
      </c>
      <c r="C50" s="74"/>
      <c r="D50" s="74"/>
      <c r="E50" s="74"/>
      <c r="F50" s="59"/>
      <c r="G50" s="47" t="str">
        <f>IF(AG26="","",AG26)</f>
        <v/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4"/>
      <c r="S50" s="78" t="str">
        <f>IF(AH26="","",AH26)</f>
        <v/>
      </c>
      <c r="T50" s="75"/>
      <c r="U50" s="64"/>
      <c r="V50" s="78" t="str">
        <f>IF(AI26="","",AI26)</f>
        <v/>
      </c>
      <c r="W50" s="75"/>
      <c r="X50" s="64"/>
      <c r="Y50" s="78" t="str">
        <f>IF(S50="","",S50*V50)</f>
        <v/>
      </c>
      <c r="Z50" s="75"/>
      <c r="AA50" s="75"/>
      <c r="AB50" s="75"/>
    </row>
    <row r="51" spans="2:28" ht="11.25" customHeight="1" x14ac:dyDescent="0.15">
      <c r="B51" s="74"/>
      <c r="C51" s="74"/>
      <c r="D51" s="74"/>
      <c r="E51" s="74"/>
      <c r="F51" s="59"/>
      <c r="G51" s="47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4"/>
      <c r="S51" s="76"/>
      <c r="T51" s="75"/>
      <c r="U51" s="64"/>
      <c r="V51" s="76"/>
      <c r="W51" s="75"/>
      <c r="X51" s="64"/>
      <c r="Y51" s="76"/>
      <c r="Z51" s="75"/>
      <c r="AA51" s="75"/>
      <c r="AB51" s="75"/>
    </row>
    <row r="52" spans="2:28" ht="11.25" customHeight="1" x14ac:dyDescent="0.15">
      <c r="B52" s="57" t="str">
        <f>IF(AF27="","",AF27)</f>
        <v/>
      </c>
      <c r="C52" s="74"/>
      <c r="D52" s="74"/>
      <c r="E52" s="74"/>
      <c r="F52" s="59"/>
      <c r="G52" s="45" t="str">
        <f>IF(AG27="","",AG27)</f>
        <v/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3"/>
      <c r="S52" s="62" t="str">
        <f>IF(AH27="","",AH27)</f>
        <v/>
      </c>
      <c r="T52" s="75"/>
      <c r="U52" s="64"/>
      <c r="V52" s="62" t="str">
        <f>IF(AI27="","",AI27)</f>
        <v/>
      </c>
      <c r="W52" s="75"/>
      <c r="X52" s="64"/>
      <c r="Y52" s="62" t="str">
        <f>IF(S52="","",S52*V52)</f>
        <v/>
      </c>
      <c r="Z52" s="75"/>
      <c r="AA52" s="75"/>
      <c r="AB52" s="75"/>
    </row>
    <row r="53" spans="2:28" ht="11.25" customHeight="1" x14ac:dyDescent="0.15">
      <c r="B53" s="74"/>
      <c r="C53" s="74"/>
      <c r="D53" s="74"/>
      <c r="E53" s="74"/>
      <c r="F53" s="59"/>
      <c r="G53" s="45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3"/>
      <c r="S53" s="76"/>
      <c r="T53" s="75"/>
      <c r="U53" s="64"/>
      <c r="V53" s="76"/>
      <c r="W53" s="75"/>
      <c r="X53" s="64"/>
      <c r="Y53" s="76"/>
      <c r="Z53" s="75"/>
      <c r="AA53" s="75"/>
      <c r="AB53" s="75"/>
    </row>
    <row r="54" spans="2:28" ht="11.25" customHeight="1" x14ac:dyDescent="0.15">
      <c r="B54" s="77" t="str">
        <f>IF(AF28="","",AF28)</f>
        <v/>
      </c>
      <c r="C54" s="58"/>
      <c r="D54" s="58"/>
      <c r="E54" s="58"/>
      <c r="F54" s="59"/>
      <c r="G54" s="47" t="str">
        <f>IF(AG28="","",AG28)</f>
        <v/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4"/>
      <c r="S54" s="78" t="str">
        <f>IF(AH28="","",AH28)</f>
        <v/>
      </c>
      <c r="T54" s="63"/>
      <c r="U54" s="64"/>
      <c r="V54" s="78" t="str">
        <f>IF(AI28="","",AI28)</f>
        <v/>
      </c>
      <c r="W54" s="63"/>
      <c r="X54" s="64"/>
      <c r="Y54" s="78" t="str">
        <f>IF(S54="","",S54*V54)</f>
        <v/>
      </c>
      <c r="Z54" s="63"/>
      <c r="AA54" s="63"/>
      <c r="AB54" s="63"/>
    </row>
    <row r="55" spans="2:28" ht="11.25" customHeight="1" x14ac:dyDescent="0.15">
      <c r="B55" s="58"/>
      <c r="C55" s="58"/>
      <c r="D55" s="58"/>
      <c r="E55" s="58"/>
      <c r="F55" s="59"/>
      <c r="G55" s="4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4"/>
      <c r="S55" s="76"/>
      <c r="T55" s="63"/>
      <c r="U55" s="64"/>
      <c r="V55" s="76"/>
      <c r="W55" s="63"/>
      <c r="X55" s="64"/>
      <c r="Y55" s="76"/>
      <c r="Z55" s="63"/>
      <c r="AA55" s="63"/>
      <c r="AB55" s="63"/>
    </row>
    <row r="56" spans="2:28" ht="11.25" customHeight="1" x14ac:dyDescent="0.15">
      <c r="B56" s="57" t="str">
        <f>IF(AF29="","",AF29)</f>
        <v/>
      </c>
      <c r="C56" s="58"/>
      <c r="D56" s="58"/>
      <c r="E56" s="58"/>
      <c r="F56" s="59"/>
      <c r="G56" s="45" t="str">
        <f>IF(AG29="","",AG29)</f>
        <v/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3"/>
      <c r="S56" s="62" t="str">
        <f>IF(AH29="","",AH29)</f>
        <v/>
      </c>
      <c r="T56" s="63"/>
      <c r="U56" s="64"/>
      <c r="V56" s="62" t="str">
        <f>IF(AI29="","",AI29)</f>
        <v/>
      </c>
      <c r="W56" s="63"/>
      <c r="X56" s="64"/>
      <c r="Y56" s="62" t="str">
        <f>IF(S56="","",S56*V56)</f>
        <v/>
      </c>
      <c r="Z56" s="63"/>
      <c r="AA56" s="63"/>
      <c r="AB56" s="63"/>
    </row>
    <row r="57" spans="2:28" ht="11.25" customHeight="1" x14ac:dyDescent="0.15">
      <c r="B57" s="60"/>
      <c r="C57" s="60"/>
      <c r="D57" s="60"/>
      <c r="E57" s="60"/>
      <c r="F57" s="61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3"/>
      <c r="S57" s="65"/>
      <c r="T57" s="66"/>
      <c r="U57" s="67"/>
      <c r="V57" s="65"/>
      <c r="W57" s="66"/>
      <c r="X57" s="67"/>
      <c r="Y57" s="65"/>
      <c r="Z57" s="66"/>
      <c r="AA57" s="66"/>
      <c r="AB57" s="66"/>
    </row>
    <row r="58" spans="2:28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8" t="s">
        <v>36</v>
      </c>
      <c r="T58" s="68"/>
      <c r="U58" s="68"/>
      <c r="V58" s="68"/>
      <c r="W58" s="68"/>
      <c r="X58" s="68"/>
      <c r="Y58" s="69">
        <f>SUM(Y18:AB57)</f>
        <v>81500</v>
      </c>
      <c r="Z58" s="69"/>
      <c r="AA58" s="69"/>
      <c r="AB58" s="69"/>
    </row>
    <row r="59" spans="2:28" x14ac:dyDescent="0.15">
      <c r="B59" s="3"/>
      <c r="C59" s="3"/>
      <c r="D59" s="3"/>
      <c r="E59" s="3"/>
      <c r="F59" s="3"/>
      <c r="G59" s="3"/>
      <c r="H59" s="3"/>
      <c r="I59" s="3"/>
      <c r="J59" s="3" t="s">
        <v>39</v>
      </c>
      <c r="K59" s="3"/>
      <c r="L59" s="3"/>
      <c r="M59" s="3"/>
      <c r="N59" s="3"/>
      <c r="O59" s="3"/>
      <c r="P59" s="3"/>
      <c r="Q59" s="3"/>
      <c r="R59" s="3"/>
      <c r="S59" s="53"/>
      <c r="T59" s="53"/>
      <c r="U59" s="53"/>
      <c r="V59" s="53"/>
      <c r="W59" s="53"/>
      <c r="X59" s="53"/>
      <c r="Y59" s="70"/>
      <c r="Z59" s="70"/>
      <c r="AA59" s="70"/>
      <c r="AB59" s="70"/>
    </row>
    <row r="60" spans="2:28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9" t="s">
        <v>38</v>
      </c>
      <c r="T60" s="49"/>
      <c r="U60" s="49"/>
      <c r="V60" s="49"/>
      <c r="W60" s="49"/>
      <c r="X60" s="49"/>
      <c r="Y60" s="51">
        <f ca="1">SUMIF($R$18:$Y$57,"",$Y$18:$Y$57)</f>
        <v>27500</v>
      </c>
      <c r="Z60" s="51"/>
      <c r="AA60" s="51"/>
      <c r="AB60" s="51"/>
    </row>
    <row r="61" spans="2:28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50"/>
      <c r="U61" s="50"/>
      <c r="V61" s="50"/>
      <c r="W61" s="50"/>
      <c r="X61" s="50"/>
      <c r="Y61" s="52"/>
      <c r="Z61" s="52"/>
      <c r="AA61" s="52"/>
      <c r="AB61" s="52"/>
    </row>
    <row r="62" spans="2:28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3" t="s">
        <v>37</v>
      </c>
      <c r="T62" s="53"/>
      <c r="U62" s="53"/>
      <c r="V62" s="53"/>
      <c r="W62" s="53"/>
      <c r="X62" s="53"/>
      <c r="Y62" s="51">
        <f ca="1">SUMIF($R$18:$Y$57,"※",$Y$18:$Y$57)</f>
        <v>54000</v>
      </c>
      <c r="Z62" s="51"/>
      <c r="AA62" s="51"/>
      <c r="AB62" s="51"/>
    </row>
    <row r="63" spans="2:28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3"/>
      <c r="T63" s="53"/>
      <c r="U63" s="53"/>
      <c r="V63" s="53"/>
      <c r="W63" s="53"/>
      <c r="X63" s="53"/>
      <c r="Y63" s="52"/>
      <c r="Z63" s="52"/>
      <c r="AA63" s="52"/>
      <c r="AB63" s="52"/>
    </row>
    <row r="65" spans="2:28" x14ac:dyDescent="0.15">
      <c r="B65" s="4" t="s">
        <v>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15">
      <c r="B66" s="3"/>
      <c r="C66" s="3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15"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</row>
    <row r="68" spans="2:28" x14ac:dyDescent="0.15">
      <c r="F68" s="56"/>
      <c r="G68" s="56"/>
      <c r="H68" s="56"/>
      <c r="I68" s="56"/>
      <c r="J68" s="56"/>
      <c r="K68" s="56"/>
    </row>
  </sheetData>
  <mergeCells count="150">
    <mergeCell ref="A1:G1"/>
    <mergeCell ref="V1:W1"/>
    <mergeCell ref="AD1:AD22"/>
    <mergeCell ref="B3:J3"/>
    <mergeCell ref="U3:X3"/>
    <mergeCell ref="Y3:AB3"/>
    <mergeCell ref="B16:F17"/>
    <mergeCell ref="G16:R17"/>
    <mergeCell ref="S16:U17"/>
    <mergeCell ref="V16:X17"/>
    <mergeCell ref="B20:F21"/>
    <mergeCell ref="S20:U21"/>
    <mergeCell ref="V20:X21"/>
    <mergeCell ref="Y20:AB21"/>
    <mergeCell ref="B22:F23"/>
    <mergeCell ref="S22:U23"/>
    <mergeCell ref="V22:X23"/>
    <mergeCell ref="Y22:AB23"/>
    <mergeCell ref="Y16:AB17"/>
    <mergeCell ref="B18:F19"/>
    <mergeCell ref="S18:U19"/>
    <mergeCell ref="V18:X19"/>
    <mergeCell ref="Y18:AB19"/>
    <mergeCell ref="G18:Q19"/>
    <mergeCell ref="AE4:AE14"/>
    <mergeCell ref="C5:F5"/>
    <mergeCell ref="AF5:AF6"/>
    <mergeCell ref="AG5:AG6"/>
    <mergeCell ref="B6:L7"/>
    <mergeCell ref="R7:V8"/>
    <mergeCell ref="B8:N8"/>
    <mergeCell ref="B13:H14"/>
    <mergeCell ref="L13:V14"/>
    <mergeCell ref="B28:F29"/>
    <mergeCell ref="S28:U29"/>
    <mergeCell ref="V28:X29"/>
    <mergeCell ref="Y28:AB29"/>
    <mergeCell ref="B30:F31"/>
    <mergeCell ref="S30:U31"/>
    <mergeCell ref="V30:X31"/>
    <mergeCell ref="Y30:AB31"/>
    <mergeCell ref="B24:F25"/>
    <mergeCell ref="S24:U25"/>
    <mergeCell ref="V24:X25"/>
    <mergeCell ref="Y24:AB25"/>
    <mergeCell ref="B26:F27"/>
    <mergeCell ref="S26:U27"/>
    <mergeCell ref="V26:X27"/>
    <mergeCell ref="Y26:AB27"/>
    <mergeCell ref="B36:F37"/>
    <mergeCell ref="S36:U37"/>
    <mergeCell ref="V36:X37"/>
    <mergeCell ref="Y36:AB37"/>
    <mergeCell ref="B38:F39"/>
    <mergeCell ref="S38:U39"/>
    <mergeCell ref="V38:X39"/>
    <mergeCell ref="Y38:AB39"/>
    <mergeCell ref="AG32:AG33"/>
    <mergeCell ref="B34:F35"/>
    <mergeCell ref="S34:U35"/>
    <mergeCell ref="V34:X35"/>
    <mergeCell ref="Y34:AB35"/>
    <mergeCell ref="G32:Q33"/>
    <mergeCell ref="G34:Q35"/>
    <mergeCell ref="B32:F33"/>
    <mergeCell ref="S32:U33"/>
    <mergeCell ref="V32:X33"/>
    <mergeCell ref="Y32:AB33"/>
    <mergeCell ref="AF32:AF33"/>
    <mergeCell ref="B44:F45"/>
    <mergeCell ref="S44:U45"/>
    <mergeCell ref="V44:X45"/>
    <mergeCell ref="Y44:AB45"/>
    <mergeCell ref="B46:F47"/>
    <mergeCell ref="S46:U47"/>
    <mergeCell ref="V46:X47"/>
    <mergeCell ref="Y46:AB47"/>
    <mergeCell ref="B40:F41"/>
    <mergeCell ref="S40:U41"/>
    <mergeCell ref="V40:X41"/>
    <mergeCell ref="Y40:AB41"/>
    <mergeCell ref="B42:F43"/>
    <mergeCell ref="S42:U43"/>
    <mergeCell ref="V42:X43"/>
    <mergeCell ref="Y42:AB43"/>
    <mergeCell ref="G44:Q45"/>
    <mergeCell ref="G46:Q47"/>
    <mergeCell ref="R44:R45"/>
    <mergeCell ref="R46:R47"/>
    <mergeCell ref="B52:F53"/>
    <mergeCell ref="S52:U53"/>
    <mergeCell ref="V52:X53"/>
    <mergeCell ref="Y52:AB53"/>
    <mergeCell ref="B54:F55"/>
    <mergeCell ref="S54:U55"/>
    <mergeCell ref="V54:X55"/>
    <mergeCell ref="Y54:AB55"/>
    <mergeCell ref="B48:F49"/>
    <mergeCell ref="S48:U49"/>
    <mergeCell ref="V48:X49"/>
    <mergeCell ref="Y48:AB49"/>
    <mergeCell ref="B50:F51"/>
    <mergeCell ref="S50:U51"/>
    <mergeCell ref="V50:X51"/>
    <mergeCell ref="Y50:AB51"/>
    <mergeCell ref="G54:Q55"/>
    <mergeCell ref="G48:Q49"/>
    <mergeCell ref="G50:Q51"/>
    <mergeCell ref="G52:Q53"/>
    <mergeCell ref="R52:R53"/>
    <mergeCell ref="R54:R55"/>
    <mergeCell ref="R48:R49"/>
    <mergeCell ref="R50:R51"/>
    <mergeCell ref="S60:X61"/>
    <mergeCell ref="Y60:AB61"/>
    <mergeCell ref="S62:X63"/>
    <mergeCell ref="Y62:AB63"/>
    <mergeCell ref="D66:S67"/>
    <mergeCell ref="F68:K68"/>
    <mergeCell ref="B56:F57"/>
    <mergeCell ref="S56:U57"/>
    <mergeCell ref="V56:X57"/>
    <mergeCell ref="Y56:AB57"/>
    <mergeCell ref="S58:X59"/>
    <mergeCell ref="Y58:AB59"/>
    <mergeCell ref="G56:Q57"/>
    <mergeCell ref="R56:R57"/>
    <mergeCell ref="R18:R19"/>
    <mergeCell ref="R20:R21"/>
    <mergeCell ref="R22:R23"/>
    <mergeCell ref="R24:R25"/>
    <mergeCell ref="R26:R27"/>
    <mergeCell ref="G36:Q37"/>
    <mergeCell ref="G38:Q39"/>
    <mergeCell ref="G40:Q41"/>
    <mergeCell ref="G42:Q43"/>
    <mergeCell ref="G20:Q21"/>
    <mergeCell ref="G22:Q23"/>
    <mergeCell ref="G24:Q25"/>
    <mergeCell ref="G26:Q27"/>
    <mergeCell ref="G28:Q29"/>
    <mergeCell ref="G30:Q31"/>
    <mergeCell ref="R28:R29"/>
    <mergeCell ref="R30:R31"/>
    <mergeCell ref="R32:R33"/>
    <mergeCell ref="R34:R35"/>
    <mergeCell ref="R36:R37"/>
    <mergeCell ref="R38:R39"/>
    <mergeCell ref="R40:R41"/>
    <mergeCell ref="R42:R43"/>
  </mergeCells>
  <phoneticPr fontId="3"/>
  <dataValidations count="1">
    <dataValidation type="list" allowBlank="1" showInputMessage="1" showErrorMessage="1" sqref="K3" xr:uid="{FC8D0E01-7E35-46D6-8E8D-76B363CF4E25}">
      <formula1>"様,御中"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2014-09-25T08:00:55Z</cp:lastPrinted>
  <dcterms:created xsi:type="dcterms:W3CDTF">2014-09-25T08:00:22Z</dcterms:created>
  <dcterms:modified xsi:type="dcterms:W3CDTF">2022-08-31T06:35:58Z</dcterms:modified>
</cp:coreProperties>
</file>