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2E44864A-3D38-4EC4-90EE-4E79D72A9AFC}" xr6:coauthVersionLast="47" xr6:coauthVersionMax="47" xr10:uidLastSave="{00000000-0000-0000-0000-000000000000}"/>
  <bookViews>
    <workbookView xWindow="14385" yWindow="0" windowWidth="13785" windowHeight="15300" xr2:uid="{00000000-000D-0000-FFFF-FFFF00000000}"/>
  </bookViews>
  <sheets>
    <sheet name="納品書" sheetId="4" r:id="rId1"/>
  </sheets>
  <definedNames>
    <definedName name="_xlnm.Print_Area" localSheetId="0">納品書!$B$2:$J$63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I35" i="4" s="1"/>
  <c r="I51" i="4" s="1"/>
  <c r="G34" i="4"/>
  <c r="G33" i="4"/>
  <c r="I34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33" i="4"/>
  <c r="I49" i="4" l="1"/>
  <c r="C22" i="4" s="1"/>
  <c r="J48" i="4"/>
  <c r="G48" i="4"/>
  <c r="J47" i="4"/>
  <c r="G47" i="4"/>
  <c r="J46" i="4"/>
  <c r="I50" i="4" s="1"/>
  <c r="G46" i="4"/>
</calcChain>
</file>

<file path=xl/sharedStrings.xml><?xml version="1.0" encoding="utf-8"?>
<sst xmlns="http://schemas.openxmlformats.org/spreadsheetml/2006/main" count="42" uniqueCount="34">
  <si>
    <t>〒999-9999</t>
    <phoneticPr fontId="3"/>
  </si>
  <si>
    <t>〒108-0073</t>
    <phoneticPr fontId="3"/>
  </si>
  <si>
    <t>東京都○○区○○9-9-9</t>
    <rPh sb="0" eb="3">
      <t>トウキョウト</t>
    </rPh>
    <rPh sb="5" eb="6">
      <t>ク</t>
    </rPh>
    <phoneticPr fontId="3"/>
  </si>
  <si>
    <t>東京都港区三田3-12-17</t>
    <rPh sb="0" eb="3">
      <t>トウキョウト</t>
    </rPh>
    <rPh sb="3" eb="5">
      <t>ミナトク</t>
    </rPh>
    <rPh sb="5" eb="7">
      <t>ミタ</t>
    </rPh>
    <phoneticPr fontId="3"/>
  </si>
  <si>
    <t>○○ビル5階</t>
    <rPh sb="5" eb="6">
      <t>カイ</t>
    </rPh>
    <phoneticPr fontId="3"/>
  </si>
  <si>
    <t>芝第3アメレックスビル8F</t>
    <rPh sb="0" eb="1">
      <t>シバ</t>
    </rPh>
    <rPh sb="1" eb="2">
      <t>ダイ</t>
    </rPh>
    <phoneticPr fontId="3"/>
  </si>
  <si>
    <t>abcd株式会社</t>
    <rPh sb="4" eb="6">
      <t>カブシキ</t>
    </rPh>
    <rPh sb="6" eb="8">
      <t>カイシャ</t>
    </rPh>
    <phoneticPr fontId="3"/>
  </si>
  <si>
    <t>株式会社マネーフォワード</t>
    <rPh sb="0" eb="4">
      <t>カブシキガイシャ</t>
    </rPh>
    <phoneticPr fontId="3"/>
  </si>
  <si>
    <t>経理部　御中</t>
    <rPh sb="0" eb="2">
      <t>ケイリ</t>
    </rPh>
    <rPh sb="2" eb="3">
      <t>ブ</t>
    </rPh>
    <rPh sb="4" eb="6">
      <t>オンチュウ</t>
    </rPh>
    <phoneticPr fontId="3"/>
  </si>
  <si>
    <t>担当：○○○部　三田</t>
    <rPh sb="0" eb="2">
      <t>タントウ</t>
    </rPh>
    <rPh sb="6" eb="7">
      <t>ブ</t>
    </rPh>
    <rPh sb="8" eb="10">
      <t>ミタ</t>
    </rPh>
    <phoneticPr fontId="3"/>
  </si>
  <si>
    <t>品目</t>
    <phoneticPr fontId="3"/>
  </si>
  <si>
    <t>数量</t>
    <rPh sb="0" eb="2">
      <t>スウリョウ</t>
    </rPh>
    <phoneticPr fontId="3"/>
  </si>
  <si>
    <t>あいうえお</t>
    <phoneticPr fontId="3"/>
  </si>
  <si>
    <t>ホワイト</t>
    <phoneticPr fontId="3"/>
  </si>
  <si>
    <t xml:space="preserve">450mm ×900mm </t>
    <phoneticPr fontId="3"/>
  </si>
  <si>
    <t>ブラック</t>
    <phoneticPr fontId="3"/>
  </si>
  <si>
    <t>ライトブラウン</t>
    <phoneticPr fontId="3"/>
  </si>
  <si>
    <t>ここに備考が入ります。ここに備考が入ります。ここに備考が入ります。ここに備考が入ります。</t>
    <rPh sb="3" eb="5">
      <t>ビコウ</t>
    </rPh>
    <rPh sb="6" eb="7">
      <t>ハイ</t>
    </rPh>
    <phoneticPr fontId="3"/>
  </si>
  <si>
    <t>TEL：03-9999-9999</t>
    <phoneticPr fontId="3"/>
  </si>
  <si>
    <t>E-mail：sample@sample.co.jp</t>
    <phoneticPr fontId="3"/>
  </si>
  <si>
    <t>備考</t>
    <rPh sb="0" eb="2">
      <t>ビコウ</t>
    </rPh>
    <phoneticPr fontId="3"/>
  </si>
  <si>
    <t>納品書</t>
    <rPh sb="0" eb="3">
      <t>ノウヒンショ</t>
    </rPh>
    <phoneticPr fontId="3"/>
  </si>
  <si>
    <t>下記のとおり納品いたしました。</t>
    <rPh sb="6" eb="8">
      <t>ノウヒン</t>
    </rPh>
    <phoneticPr fontId="3"/>
  </si>
  <si>
    <t>納品明細</t>
    <rPh sb="0" eb="2">
      <t>ノウヒン</t>
    </rPh>
    <rPh sb="2" eb="4">
      <t>メイサイ</t>
    </rPh>
    <phoneticPr fontId="3"/>
  </si>
  <si>
    <r>
      <t xml:space="preserve">納品金額
</t>
    </r>
    <r>
      <rPr>
        <sz val="8"/>
        <color theme="0"/>
        <rFont val="メイリオ"/>
        <family val="3"/>
        <charset val="128"/>
      </rPr>
      <t>（消費税込）</t>
    </r>
    <rPh sb="0" eb="2">
      <t>ノウヒン</t>
    </rPh>
    <rPh sb="2" eb="4">
      <t>キンガク</t>
    </rPh>
    <rPh sb="6" eb="8">
      <t>ショウヒ</t>
    </rPh>
    <rPh sb="8" eb="9">
      <t>ゼイ</t>
    </rPh>
    <rPh sb="9" eb="10">
      <t>コミ</t>
    </rPh>
    <phoneticPr fontId="3"/>
  </si>
  <si>
    <t>合計(税込)</t>
    <phoneticPr fontId="3"/>
  </si>
  <si>
    <t>※</t>
    <phoneticPr fontId="3"/>
  </si>
  <si>
    <t>単価（税込）</t>
    <rPh sb="0" eb="2">
      <t>タンカ</t>
    </rPh>
    <rPh sb="3" eb="5">
      <t>ゼイコミ</t>
    </rPh>
    <phoneticPr fontId="3"/>
  </si>
  <si>
    <t>金額（税込）</t>
    <rPh sb="0" eb="2">
      <t>キンガク</t>
    </rPh>
    <phoneticPr fontId="3"/>
  </si>
  <si>
    <t>※印は軽減税率対象</t>
  </si>
  <si>
    <t>(10%対象</t>
    <phoneticPr fontId="3"/>
  </si>
  <si>
    <t>(8%対象</t>
    <phoneticPr fontId="3"/>
  </si>
  <si>
    <t>)</t>
    <phoneticPr fontId="3"/>
  </si>
  <si>
    <t>納品日：2022年9月30日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</si>
</sst>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&quot;発行日： &quot;yyyy&quot;年&quot;m&quot;月&quot;d&quot;日&quot;;@"/>
    <numFmt numFmtId="178" formatCode="[$-411]ggge&quot;年&quot;m&quot;月&quot;d&quot;日&quot;;@"/>
    <numFmt numFmtId="179" formatCode="&quot;¥&quot;#,##0&quot;-&quot;;[Red]&quot;¥&quot;\-#,##0&quot;-&quot;"/>
    <numFmt numFmtId="180" formatCode="&quot; &quot;@"/>
    <numFmt numFmtId="181" formatCode="0_ "/>
    <numFmt numFmtId="182" formatCode="&quot;納品書番号： &quot;0_);[Red]\(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メイリオ"/>
      <family val="3"/>
      <charset val="128"/>
    </font>
    <font>
      <sz val="6"/>
      <name val="ＭＳ Ｐゴシック"/>
      <family val="3"/>
      <charset val="128"/>
    </font>
    <font>
      <b/>
      <sz val="18"/>
      <color theme="1" tint="0.249977111117893"/>
      <name val="メイリオ"/>
      <family val="3"/>
      <charset val="128"/>
    </font>
    <font>
      <b/>
      <sz val="18"/>
      <color theme="8" tint="-0.499984740745262"/>
      <name val="メイリオ"/>
      <family val="3"/>
      <charset val="128"/>
    </font>
    <font>
      <sz val="14"/>
      <name val="メイリオ"/>
      <family val="3"/>
      <charset val="128"/>
    </font>
    <font>
      <b/>
      <sz val="8"/>
      <name val="メイリオ"/>
      <family val="3"/>
      <charset val="128"/>
    </font>
    <font>
      <sz val="16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8"/>
      <color theme="0"/>
      <name val="メイリオ"/>
      <family val="3"/>
      <charset val="128"/>
    </font>
    <font>
      <b/>
      <sz val="8"/>
      <color theme="1" tint="4.9989318521683403E-2"/>
      <name val="メイリオ"/>
      <family val="3"/>
      <charset val="128"/>
    </font>
    <font>
      <sz val="8"/>
      <color theme="1" tint="4.9989318521683403E-2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theme="1" tint="0.14999847407452621"/>
      <name val="メイリオ"/>
      <family val="3"/>
      <charset val="128"/>
    </font>
    <font>
      <sz val="8"/>
      <color indexed="10"/>
      <name val="メイリオ"/>
      <family val="3"/>
      <charset val="128"/>
    </font>
    <font>
      <b/>
      <sz val="10"/>
      <name val="メイリオ"/>
      <family val="3"/>
      <charset val="128"/>
    </font>
    <font>
      <sz val="8"/>
      <color rgb="FF0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7999FF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dotted">
        <color theme="0" tint="-0.34998626667073579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/>
      <top/>
      <bottom style="medium">
        <color rgb="FFBFBFBF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179" fontId="8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/>
    </xf>
    <xf numFmtId="180" fontId="7" fillId="4" borderId="7" xfId="0" applyNumberFormat="1" applyFont="1" applyFill="1" applyBorder="1" applyAlignment="1">
      <alignment horizontal="left" vertical="top"/>
    </xf>
    <xf numFmtId="0" fontId="7" fillId="4" borderId="8" xfId="0" applyFont="1" applyFill="1" applyBorder="1" applyAlignment="1">
      <alignment vertical="top"/>
    </xf>
    <xf numFmtId="38" fontId="2" fillId="5" borderId="11" xfId="1" applyFont="1" applyFill="1" applyBorder="1" applyAlignment="1">
      <alignment horizontal="right" vertical="center"/>
    </xf>
    <xf numFmtId="38" fontId="2" fillId="5" borderId="11" xfId="1" applyFont="1" applyFill="1" applyBorder="1" applyAlignment="1">
      <alignment vertical="center"/>
    </xf>
    <xf numFmtId="38" fontId="2" fillId="5" borderId="14" xfId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38" fontId="2" fillId="5" borderId="9" xfId="1" applyFont="1" applyFill="1" applyBorder="1" applyAlignment="1">
      <alignment vertical="center" shrinkToFit="1"/>
    </xf>
    <xf numFmtId="38" fontId="2" fillId="5" borderId="10" xfId="1" applyFont="1" applyFill="1" applyBorder="1" applyAlignment="1">
      <alignment vertical="center" shrinkToFit="1"/>
    </xf>
    <xf numFmtId="38" fontId="2" fillId="5" borderId="0" xfId="1" applyFont="1" applyFill="1" applyBorder="1" applyAlignment="1">
      <alignment vertical="center" shrinkToFit="1"/>
    </xf>
    <xf numFmtId="38" fontId="2" fillId="5" borderId="13" xfId="1" applyFont="1" applyFill="1" applyBorder="1" applyAlignment="1">
      <alignment vertical="center" shrinkToFit="1"/>
    </xf>
    <xf numFmtId="38" fontId="2" fillId="5" borderId="12" xfId="1" applyFont="1" applyFill="1" applyBorder="1" applyAlignment="1">
      <alignment vertical="center" shrinkToFit="1"/>
    </xf>
    <xf numFmtId="181" fontId="2" fillId="5" borderId="0" xfId="1" applyNumberFormat="1" applyFont="1" applyFill="1" applyBorder="1" applyAlignment="1">
      <alignment horizontal="right" vertical="center" shrinkToFit="1"/>
    </xf>
    <xf numFmtId="0" fontId="2" fillId="5" borderId="0" xfId="1" applyNumberFormat="1" applyFont="1" applyFill="1" applyBorder="1" applyAlignment="1">
      <alignment horizontal="right" vertical="center" shrinkToFit="1"/>
    </xf>
    <xf numFmtId="38" fontId="2" fillId="5" borderId="0" xfId="1" applyFont="1" applyFill="1" applyBorder="1" applyAlignment="1">
      <alignment horizontal="right" vertical="center" shrinkToFit="1"/>
    </xf>
    <xf numFmtId="180" fontId="2" fillId="5" borderId="0" xfId="0" applyNumberFormat="1" applyFont="1" applyFill="1" applyBorder="1" applyAlignment="1">
      <alignment horizontal="right" vertical="center" shrinkToFit="1"/>
    </xf>
    <xf numFmtId="180" fontId="2" fillId="5" borderId="12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38" fontId="7" fillId="5" borderId="9" xfId="1" applyFont="1" applyFill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 wrapText="1"/>
    </xf>
    <xf numFmtId="38" fontId="2" fillId="5" borderId="0" xfId="1" applyFont="1" applyFill="1" applyBorder="1" applyAlignment="1">
      <alignment horizontal="right" vertical="center"/>
    </xf>
    <xf numFmtId="38" fontId="2" fillId="5" borderId="17" xfId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vertical="top"/>
    </xf>
    <xf numFmtId="0" fontId="17" fillId="0" borderId="0" xfId="0" applyFont="1"/>
    <xf numFmtId="0" fontId="2" fillId="0" borderId="0" xfId="0" applyFont="1" applyAlignment="1">
      <alignment horizontal="left" vertical="center" shrinkToFit="1"/>
    </xf>
    <xf numFmtId="177" fontId="2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82" fontId="2" fillId="0" borderId="0" xfId="0" applyNumberFormat="1" applyFont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79" fontId="8" fillId="2" borderId="3" xfId="0" applyNumberFormat="1" applyFont="1" applyFill="1" applyBorder="1" applyAlignment="1">
      <alignment horizontal="right" vertical="center" wrapText="1" indent="1"/>
    </xf>
    <xf numFmtId="179" fontId="8" fillId="2" borderId="4" xfId="0" applyNumberFormat="1" applyFont="1" applyFill="1" applyBorder="1" applyAlignment="1">
      <alignment horizontal="right" vertical="center" wrapText="1" indent="1"/>
    </xf>
    <xf numFmtId="179" fontId="8" fillId="2" borderId="5" xfId="0" applyNumberFormat="1" applyFont="1" applyFill="1" applyBorder="1" applyAlignment="1">
      <alignment horizontal="right" vertical="center" wrapText="1" indent="1"/>
    </xf>
    <xf numFmtId="179" fontId="8" fillId="2" borderId="6" xfId="0" applyNumberFormat="1" applyFont="1" applyFill="1" applyBorder="1" applyAlignment="1">
      <alignment horizontal="right" vertical="center" wrapText="1" indent="1"/>
    </xf>
    <xf numFmtId="178" fontId="13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3663</xdr:colOff>
      <xdr:row>58</xdr:row>
      <xdr:rowOff>95250</xdr:rowOff>
    </xdr:from>
    <xdr:to>
      <xdr:col>10</xdr:col>
      <xdr:colOff>13189</xdr:colOff>
      <xdr:row>62</xdr:row>
      <xdr:rowOff>144341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941BCD34-D37E-4EA7-8130-945BFFE81BE0}"/>
            </a:ext>
          </a:extLst>
        </xdr:cNvPr>
        <xdr:cNvGrpSpPr/>
      </xdr:nvGrpSpPr>
      <xdr:grpSpPr>
        <a:xfrm>
          <a:off x="241788" y="10134600"/>
          <a:ext cx="7296151" cy="734891"/>
          <a:chOff x="241788" y="10134600"/>
          <a:chExt cx="6943726" cy="734891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EB0F9F76-FC3B-4A14-AB62-82E62E3D44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8375" y="10434183"/>
            <a:ext cx="824727" cy="432000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804196A4-FA80-4295-8B6E-F018B97399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0050" y="10134600"/>
            <a:ext cx="774259" cy="731583"/>
          </a:xfrm>
          <a:prstGeom prst="rect">
            <a:avLst/>
          </a:prstGeom>
        </xdr:spPr>
      </xdr:pic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EB2ABAF9-3263-4161-B88C-07CB48A70A58}"/>
              </a:ext>
            </a:extLst>
          </xdr:cNvPr>
          <xdr:cNvCxnSpPr/>
        </xdr:nvCxnSpPr>
        <xdr:spPr>
          <a:xfrm>
            <a:off x="241788" y="10869491"/>
            <a:ext cx="6943726" cy="0"/>
          </a:xfrm>
          <a:prstGeom prst="line">
            <a:avLst/>
          </a:prstGeom>
          <a:ln w="12700">
            <a:solidFill>
              <a:schemeClr val="accent3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367665</xdr:colOff>
      <xdr:row>7</xdr:row>
      <xdr:rowOff>160020</xdr:rowOff>
    </xdr:from>
    <xdr:to>
      <xdr:col>8</xdr:col>
      <xdr:colOff>657225</xdr:colOff>
      <xdr:row>11</xdr:row>
      <xdr:rowOff>59055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93D7DAA-8226-44CE-BC24-9A2B7FCEC14D}"/>
            </a:ext>
          </a:extLst>
        </xdr:cNvPr>
        <xdr:cNvGrpSpPr/>
      </xdr:nvGrpSpPr>
      <xdr:grpSpPr>
        <a:xfrm>
          <a:off x="6520815" y="1369695"/>
          <a:ext cx="718185" cy="584835"/>
          <a:chOff x="3638550" y="9915525"/>
          <a:chExt cx="609600" cy="581025"/>
        </a:xfrm>
      </xdr:grpSpPr>
      <xdr:sp macro="" textlink="">
        <xdr:nvSpPr>
          <xdr:cNvPr id="8" name="角丸四角形 7">
            <a:extLst>
              <a:ext uri="{FF2B5EF4-FFF2-40B4-BE49-F238E27FC236}">
                <a16:creationId xmlns:a16="http://schemas.microsoft.com/office/drawing/2014/main" id="{C79D64C7-5E36-4227-9294-57112A00ED67}"/>
              </a:ext>
            </a:extLst>
          </xdr:cNvPr>
          <xdr:cNvSpPr/>
        </xdr:nvSpPr>
        <xdr:spPr>
          <a:xfrm>
            <a:off x="3638550" y="9915525"/>
            <a:ext cx="504825" cy="50482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9C1B8896-0C4B-4474-B7E0-F5FB8779A614}"/>
              </a:ext>
            </a:extLst>
          </xdr:cNvPr>
          <xdr:cNvSpPr txBox="1"/>
        </xdr:nvSpPr>
        <xdr:spPr>
          <a:xfrm>
            <a:off x="3657601" y="9934575"/>
            <a:ext cx="590549" cy="561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solidFill>
                  <a:srgbClr val="FF0000"/>
                </a:solidFill>
              </a:rPr>
              <a:t>○○○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○株式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会社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21CE-5A00-46E7-B191-F2C5DE55B5C7}">
  <sheetPr>
    <pageSetUpPr fitToPage="1"/>
  </sheetPr>
  <dimension ref="B2:J57"/>
  <sheetViews>
    <sheetView showGridLines="0" tabSelected="1" view="pageBreakPreview" zoomScaleNormal="100" zoomScaleSheetLayoutView="100" workbookViewId="0">
      <selection activeCell="B5" sqref="B5"/>
    </sheetView>
  </sheetViews>
  <sheetFormatPr defaultColWidth="3.125" defaultRowHeight="13.5" customHeight="1" x14ac:dyDescent="0.15"/>
  <cols>
    <col min="1" max="1" width="3.125" style="1"/>
    <col min="2" max="2" width="12.125" style="1" customWidth="1"/>
    <col min="3" max="3" width="23.5" style="1" customWidth="1"/>
    <col min="4" max="4" width="4.5" style="1" customWidth="1"/>
    <col min="5" max="5" width="12.375" style="1" customWidth="1"/>
    <col min="6" max="6" width="14" style="1" customWidth="1"/>
    <col min="7" max="7" width="11.125" style="1" customWidth="1"/>
    <col min="8" max="8" width="5.625" style="1" customWidth="1"/>
    <col min="9" max="9" width="11.125" style="1" customWidth="1"/>
    <col min="10" max="10" width="1.25" style="1" customWidth="1"/>
    <col min="11" max="16384" width="3.125" style="1"/>
  </cols>
  <sheetData>
    <row r="2" spans="2:10" ht="13.5" customHeight="1" x14ac:dyDescent="0.15">
      <c r="H2" s="2"/>
      <c r="I2" s="2"/>
    </row>
    <row r="3" spans="2:10" ht="29.25" thickBot="1" x14ac:dyDescent="0.7">
      <c r="B3" s="3" t="s">
        <v>21</v>
      </c>
      <c r="C3" s="4"/>
      <c r="D3" s="4"/>
      <c r="E3" s="4"/>
      <c r="F3" s="4"/>
      <c r="G3" s="4"/>
      <c r="H3" s="5"/>
      <c r="I3" s="5"/>
      <c r="J3" s="6"/>
    </row>
    <row r="4" spans="2:10" ht="8.25" customHeight="1" x14ac:dyDescent="0.15">
      <c r="J4" s="7"/>
    </row>
    <row r="5" spans="2:10" ht="13.5" customHeight="1" x14ac:dyDescent="0.15">
      <c r="J5" s="7"/>
    </row>
    <row r="6" spans="2:10" ht="13.5" customHeight="1" x14ac:dyDescent="0.15">
      <c r="B6" s="2"/>
      <c r="G6" s="54">
        <v>44820</v>
      </c>
      <c r="H6" s="54"/>
      <c r="I6" s="54"/>
      <c r="J6" s="54"/>
    </row>
    <row r="7" spans="2:10" ht="3.75" customHeight="1" x14ac:dyDescent="0.15">
      <c r="B7" s="2"/>
      <c r="J7" s="7"/>
    </row>
    <row r="8" spans="2:10" ht="13.5" customHeight="1" x14ac:dyDescent="0.15">
      <c r="B8" s="55" t="s">
        <v>0</v>
      </c>
      <c r="C8" s="55"/>
      <c r="D8" s="55"/>
      <c r="E8" s="55"/>
      <c r="F8" s="40"/>
      <c r="G8" s="55" t="s">
        <v>1</v>
      </c>
      <c r="H8" s="55"/>
      <c r="I8" s="55"/>
      <c r="J8" s="55"/>
    </row>
    <row r="9" spans="2:10" ht="13.5" customHeight="1" x14ac:dyDescent="0.15">
      <c r="B9" s="53" t="s">
        <v>2</v>
      </c>
      <c r="C9" s="53"/>
      <c r="D9" s="53"/>
      <c r="E9" s="53"/>
      <c r="G9" s="53" t="s">
        <v>3</v>
      </c>
      <c r="H9" s="53"/>
      <c r="I9" s="53"/>
      <c r="J9" s="53"/>
    </row>
    <row r="10" spans="2:10" ht="13.5" customHeight="1" x14ac:dyDescent="0.15">
      <c r="B10" s="53" t="s">
        <v>4</v>
      </c>
      <c r="C10" s="53"/>
      <c r="D10" s="53"/>
      <c r="E10" s="53"/>
      <c r="G10" s="53" t="s">
        <v>5</v>
      </c>
      <c r="H10" s="53"/>
      <c r="I10" s="53"/>
      <c r="J10" s="53"/>
    </row>
    <row r="11" spans="2:10" ht="13.5" customHeight="1" x14ac:dyDescent="0.15">
      <c r="B11" s="64" t="s">
        <v>6</v>
      </c>
      <c r="C11" s="64"/>
      <c r="D11" s="64"/>
      <c r="E11" s="64"/>
      <c r="F11" s="65"/>
      <c r="G11" s="53" t="s">
        <v>7</v>
      </c>
      <c r="H11" s="53"/>
      <c r="I11" s="53"/>
      <c r="J11" s="53"/>
    </row>
    <row r="12" spans="2:10" ht="13.5" customHeight="1" x14ac:dyDescent="0.15">
      <c r="B12" s="64"/>
      <c r="C12" s="64"/>
      <c r="D12" s="64"/>
      <c r="E12" s="64"/>
      <c r="F12" s="65"/>
      <c r="G12" s="66" t="s">
        <v>18</v>
      </c>
      <c r="H12" s="66"/>
      <c r="I12" s="66"/>
      <c r="J12" s="66"/>
    </row>
    <row r="13" spans="2:10" ht="13.5" customHeight="1" x14ac:dyDescent="0.15">
      <c r="B13" s="64" t="s">
        <v>8</v>
      </c>
      <c r="C13" s="64"/>
      <c r="D13" s="64"/>
      <c r="E13" s="64"/>
      <c r="F13" s="10"/>
      <c r="G13" s="66" t="s">
        <v>19</v>
      </c>
      <c r="H13" s="66"/>
      <c r="I13" s="66"/>
      <c r="J13" s="66"/>
    </row>
    <row r="14" spans="2:10" ht="13.5" customHeight="1" x14ac:dyDescent="0.15">
      <c r="B14" s="64"/>
      <c r="C14" s="64"/>
      <c r="D14" s="64"/>
      <c r="E14" s="64"/>
      <c r="F14" s="10"/>
      <c r="G14" s="53" t="s">
        <v>9</v>
      </c>
      <c r="H14" s="53"/>
      <c r="I14" s="53"/>
      <c r="J14" s="53"/>
    </row>
    <row r="15" spans="2:10" ht="13.5" customHeight="1" x14ac:dyDescent="0.15">
      <c r="C15" s="11"/>
      <c r="D15" s="11"/>
      <c r="E15" s="10"/>
      <c r="F15" s="10"/>
    </row>
    <row r="16" spans="2:10" ht="13.5" customHeight="1" x14ac:dyDescent="0.15">
      <c r="C16" s="11"/>
      <c r="D16" s="11"/>
      <c r="E16" s="10"/>
      <c r="F16" s="10"/>
    </row>
    <row r="17" spans="2:10" ht="13.5" customHeight="1" x14ac:dyDescent="0.15">
      <c r="C17" s="11"/>
      <c r="D17" s="11"/>
      <c r="E17" s="10"/>
      <c r="F17" s="10"/>
    </row>
    <row r="18" spans="2:10" ht="13.5" customHeight="1" x14ac:dyDescent="0.15">
      <c r="C18" s="12"/>
      <c r="D18" s="12"/>
      <c r="E18" s="40"/>
      <c r="F18" s="40"/>
      <c r="G18" s="9"/>
      <c r="J18" s="13"/>
    </row>
    <row r="19" spans="2:10" ht="13.5" customHeight="1" x14ac:dyDescent="0.15">
      <c r="B19" s="14" t="s">
        <v>22</v>
      </c>
      <c r="G19" s="56">
        <v>20140999</v>
      </c>
      <c r="H19" s="56"/>
      <c r="I19" s="56"/>
      <c r="J19" s="56"/>
    </row>
    <row r="20" spans="2:10" ht="13.5" customHeight="1" x14ac:dyDescent="0.35">
      <c r="C20" s="12"/>
      <c r="D20" s="12"/>
      <c r="E20" s="40"/>
      <c r="F20" s="40"/>
      <c r="G20" s="52" t="s">
        <v>33</v>
      </c>
    </row>
    <row r="21" spans="2:10" ht="15" customHeight="1" thickBot="1" x14ac:dyDescent="0.2">
      <c r="E21" s="15"/>
    </row>
    <row r="22" spans="2:10" ht="18" customHeight="1" thickTop="1" x14ac:dyDescent="0.35">
      <c r="B22" s="57" t="s">
        <v>24</v>
      </c>
      <c r="C22" s="59">
        <f>I49</f>
        <v>32600</v>
      </c>
      <c r="D22" s="59"/>
      <c r="E22" s="60"/>
      <c r="F22" s="33"/>
      <c r="G22" s="34"/>
      <c r="H22" s="34"/>
      <c r="I22" s="34"/>
      <c r="J22" s="35"/>
    </row>
    <row r="23" spans="2:10" ht="18" customHeight="1" thickBot="1" x14ac:dyDescent="0.2">
      <c r="B23" s="58"/>
      <c r="C23" s="61"/>
      <c r="D23" s="61"/>
      <c r="E23" s="62"/>
      <c r="F23" s="36"/>
      <c r="G23" s="35"/>
      <c r="H23" s="35"/>
      <c r="I23" s="35"/>
      <c r="J23" s="35"/>
    </row>
    <row r="24" spans="2:10" ht="20.25" customHeight="1" thickTop="1" x14ac:dyDescent="0.15">
      <c r="B24" s="38"/>
      <c r="C24" s="63"/>
      <c r="D24" s="63"/>
      <c r="E24" s="63"/>
      <c r="F24" s="37"/>
      <c r="G24" s="35"/>
      <c r="H24" s="35"/>
      <c r="I24" s="35"/>
      <c r="J24" s="35"/>
    </row>
    <row r="25" spans="2:10" ht="5.25" customHeight="1" x14ac:dyDescent="0.15"/>
    <row r="31" spans="2:10" ht="13.5" customHeight="1" thickBot="1" x14ac:dyDescent="0.2">
      <c r="B31" s="39" t="s">
        <v>23</v>
      </c>
      <c r="C31" s="16"/>
      <c r="D31" s="16"/>
      <c r="E31" s="16"/>
      <c r="F31" s="16"/>
      <c r="G31" s="16"/>
      <c r="H31" s="16"/>
      <c r="I31" s="16"/>
      <c r="J31" s="16"/>
    </row>
    <row r="32" spans="2:10" ht="13.5" customHeight="1" x14ac:dyDescent="0.15">
      <c r="B32" s="17" t="s">
        <v>10</v>
      </c>
      <c r="C32" s="17"/>
      <c r="D32" s="17"/>
      <c r="E32" s="17"/>
      <c r="F32" s="17"/>
      <c r="G32" s="18" t="s">
        <v>27</v>
      </c>
      <c r="H32" s="18" t="s">
        <v>11</v>
      </c>
      <c r="I32" s="18" t="s">
        <v>28</v>
      </c>
      <c r="J32" s="51"/>
    </row>
    <row r="33" spans="2:10" ht="13.5" customHeight="1" x14ac:dyDescent="0.15">
      <c r="B33" s="28">
        <v>12345678</v>
      </c>
      <c r="C33" s="23" t="s">
        <v>12</v>
      </c>
      <c r="D33" s="23"/>
      <c r="E33" s="23" t="s">
        <v>13</v>
      </c>
      <c r="F33" s="24" t="s">
        <v>14</v>
      </c>
      <c r="G33" s="19">
        <f>10000*1.1</f>
        <v>11000</v>
      </c>
      <c r="H33" s="20">
        <v>1</v>
      </c>
      <c r="I33" s="19">
        <f>IF(B33="","",G33*H33)</f>
        <v>11000</v>
      </c>
      <c r="J33" s="49"/>
    </row>
    <row r="34" spans="2:10" ht="13.5" customHeight="1" x14ac:dyDescent="0.15">
      <c r="B34" s="28">
        <v>12345678</v>
      </c>
      <c r="C34" s="23" t="s">
        <v>12</v>
      </c>
      <c r="D34" s="43" t="s">
        <v>26</v>
      </c>
      <c r="E34" s="23" t="s">
        <v>15</v>
      </c>
      <c r="F34" s="24" t="s">
        <v>14</v>
      </c>
      <c r="G34" s="19">
        <f>10000*1.08</f>
        <v>10800</v>
      </c>
      <c r="H34" s="20">
        <v>1</v>
      </c>
      <c r="I34" s="19">
        <f t="shared" ref="I34:I48" si="0">IF(B34="","",G34*H34)</f>
        <v>10800</v>
      </c>
      <c r="J34" s="49"/>
    </row>
    <row r="35" spans="2:10" ht="13.5" customHeight="1" x14ac:dyDescent="0.15">
      <c r="B35" s="28">
        <v>12345678</v>
      </c>
      <c r="C35" s="23" t="s">
        <v>12</v>
      </c>
      <c r="D35" s="43" t="s">
        <v>26</v>
      </c>
      <c r="E35" s="23" t="s">
        <v>16</v>
      </c>
      <c r="F35" s="24" t="s">
        <v>14</v>
      </c>
      <c r="G35" s="19">
        <f>10000*1.08</f>
        <v>10800</v>
      </c>
      <c r="H35" s="20">
        <v>1</v>
      </c>
      <c r="I35" s="19">
        <f t="shared" si="0"/>
        <v>10800</v>
      </c>
      <c r="J35" s="49"/>
    </row>
    <row r="36" spans="2:10" ht="13.5" customHeight="1" x14ac:dyDescent="0.15">
      <c r="B36" s="29"/>
      <c r="C36" s="23"/>
      <c r="D36" s="23"/>
      <c r="E36" s="23"/>
      <c r="F36" s="24"/>
      <c r="G36" s="19"/>
      <c r="H36" s="20"/>
      <c r="I36" s="19" t="str">
        <f t="shared" si="0"/>
        <v/>
      </c>
      <c r="J36" s="49"/>
    </row>
    <row r="37" spans="2:10" ht="13.5" customHeight="1" x14ac:dyDescent="0.15">
      <c r="B37" s="29"/>
      <c r="C37" s="23"/>
      <c r="D37" s="23"/>
      <c r="E37" s="23"/>
      <c r="F37" s="24"/>
      <c r="G37" s="19"/>
      <c r="H37" s="20"/>
      <c r="I37" s="19" t="str">
        <f t="shared" si="0"/>
        <v/>
      </c>
      <c r="J37" s="49"/>
    </row>
    <row r="38" spans="2:10" ht="13.5" customHeight="1" x14ac:dyDescent="0.15">
      <c r="B38" s="29"/>
      <c r="C38" s="23"/>
      <c r="D38" s="23"/>
      <c r="E38" s="23"/>
      <c r="F38" s="24"/>
      <c r="G38" s="19"/>
      <c r="H38" s="20"/>
      <c r="I38" s="19" t="str">
        <f t="shared" si="0"/>
        <v/>
      </c>
      <c r="J38" s="49"/>
    </row>
    <row r="39" spans="2:10" ht="13.5" customHeight="1" x14ac:dyDescent="0.15">
      <c r="B39" s="29"/>
      <c r="C39" s="23"/>
      <c r="D39" s="23"/>
      <c r="E39" s="23"/>
      <c r="F39" s="24"/>
      <c r="G39" s="19"/>
      <c r="H39" s="20"/>
      <c r="I39" s="19" t="str">
        <f t="shared" si="0"/>
        <v/>
      </c>
      <c r="J39" s="49"/>
    </row>
    <row r="40" spans="2:10" ht="13.5" customHeight="1" x14ac:dyDescent="0.15">
      <c r="B40" s="29"/>
      <c r="C40" s="23"/>
      <c r="D40" s="23"/>
      <c r="E40" s="23"/>
      <c r="F40" s="24"/>
      <c r="G40" s="19"/>
      <c r="H40" s="20"/>
      <c r="I40" s="19" t="str">
        <f t="shared" si="0"/>
        <v/>
      </c>
      <c r="J40" s="49"/>
    </row>
    <row r="41" spans="2:10" ht="13.5" customHeight="1" x14ac:dyDescent="0.15">
      <c r="B41" s="30"/>
      <c r="C41" s="23"/>
      <c r="D41" s="23"/>
      <c r="E41" s="23"/>
      <c r="F41" s="24"/>
      <c r="G41" s="19"/>
      <c r="H41" s="20"/>
      <c r="I41" s="19" t="str">
        <f t="shared" si="0"/>
        <v/>
      </c>
      <c r="J41" s="49"/>
    </row>
    <row r="42" spans="2:10" ht="13.5" customHeight="1" x14ac:dyDescent="0.15">
      <c r="B42" s="30"/>
      <c r="C42" s="23"/>
      <c r="D42" s="23"/>
      <c r="E42" s="23"/>
      <c r="F42" s="24"/>
      <c r="G42" s="19"/>
      <c r="H42" s="20"/>
      <c r="I42" s="19" t="str">
        <f t="shared" si="0"/>
        <v/>
      </c>
      <c r="J42" s="49"/>
    </row>
    <row r="43" spans="2:10" ht="13.5" customHeight="1" x14ac:dyDescent="0.15">
      <c r="B43" s="30"/>
      <c r="C43" s="23"/>
      <c r="D43" s="23"/>
      <c r="E43" s="23"/>
      <c r="F43" s="24"/>
      <c r="G43" s="19"/>
      <c r="H43" s="20"/>
      <c r="I43" s="19" t="str">
        <f t="shared" si="0"/>
        <v/>
      </c>
      <c r="J43" s="49"/>
    </row>
    <row r="44" spans="2:10" ht="13.5" customHeight="1" x14ac:dyDescent="0.15">
      <c r="B44" s="30"/>
      <c r="C44" s="23"/>
      <c r="D44" s="23"/>
      <c r="E44" s="23"/>
      <c r="F44" s="24"/>
      <c r="G44" s="19"/>
      <c r="H44" s="20"/>
      <c r="I44" s="19" t="str">
        <f t="shared" si="0"/>
        <v/>
      </c>
      <c r="J44" s="49"/>
    </row>
    <row r="45" spans="2:10" ht="13.5" customHeight="1" x14ac:dyDescent="0.15">
      <c r="B45" s="30"/>
      <c r="C45" s="23"/>
      <c r="D45" s="23"/>
      <c r="E45" s="23"/>
      <c r="F45" s="24"/>
      <c r="G45" s="19"/>
      <c r="H45" s="20"/>
      <c r="I45" s="19" t="str">
        <f t="shared" si="0"/>
        <v/>
      </c>
      <c r="J45" s="49"/>
    </row>
    <row r="46" spans="2:10" ht="13.5" customHeight="1" x14ac:dyDescent="0.15">
      <c r="B46" s="31"/>
      <c r="C46" s="23"/>
      <c r="D46" s="23"/>
      <c r="E46" s="23"/>
      <c r="F46" s="24"/>
      <c r="G46" s="19" t="str">
        <f>IF(C46="","",IF(E46=#REF!,VLOOKUP(納品書!F46,納品書!契約金額レシピブログ,2,FALSE),VLOOKUP(E46,納品書!契約金額,3,FALSE)))</f>
        <v/>
      </c>
      <c r="H46" s="19"/>
      <c r="I46" s="19" t="str">
        <f t="shared" si="0"/>
        <v/>
      </c>
      <c r="J46" s="49" t="str">
        <f>IF(H46="","",G46*H46)</f>
        <v/>
      </c>
    </row>
    <row r="47" spans="2:10" ht="13.5" customHeight="1" x14ac:dyDescent="0.15">
      <c r="B47" s="31"/>
      <c r="C47" s="23"/>
      <c r="D47" s="23"/>
      <c r="E47" s="23"/>
      <c r="F47" s="25"/>
      <c r="G47" s="19" t="str">
        <f>IF(C47="","",IF(E47=#REF!,VLOOKUP(納品書!F47,納品書!契約金額レシピブログ,2,FALSE),VLOOKUP(E47,納品書!契約金額,3,FALSE)))</f>
        <v/>
      </c>
      <c r="H47" s="19"/>
      <c r="I47" s="19" t="str">
        <f t="shared" si="0"/>
        <v/>
      </c>
      <c r="J47" s="49" t="str">
        <f>IF(H47="","",G47*H47)</f>
        <v/>
      </c>
    </row>
    <row r="48" spans="2:10" ht="13.5" customHeight="1" thickBot="1" x14ac:dyDescent="0.2">
      <c r="B48" s="32"/>
      <c r="C48" s="26"/>
      <c r="D48" s="26"/>
      <c r="E48" s="26"/>
      <c r="F48" s="27"/>
      <c r="G48" s="21" t="str">
        <f>IF(C48="","",IF(E48=#REF!,VLOOKUP(納品書!F48,納品書!契約金額レシピブログ,2,FALSE),VLOOKUP(E48,納品書!契約金額,3,FALSE)))</f>
        <v/>
      </c>
      <c r="H48" s="21"/>
      <c r="I48" s="19" t="str">
        <f t="shared" si="0"/>
        <v/>
      </c>
      <c r="J48" s="50" t="str">
        <f>IF(H48="","",G48*H48)</f>
        <v/>
      </c>
    </row>
    <row r="49" spans="2:10" ht="15.75" customHeight="1" thickBot="1" x14ac:dyDescent="0.4">
      <c r="G49" s="44" t="s">
        <v>25</v>
      </c>
      <c r="H49" s="41"/>
      <c r="I49" s="48">
        <f>SUM(I33:I48)</f>
        <v>32600</v>
      </c>
      <c r="J49" s="48"/>
    </row>
    <row r="50" spans="2:10" ht="15.75" customHeight="1" thickTop="1" x14ac:dyDescent="0.15">
      <c r="C50" s="1" t="s">
        <v>29</v>
      </c>
      <c r="G50" s="45" t="s">
        <v>30</v>
      </c>
      <c r="H50" s="42"/>
      <c r="I50" s="47">
        <f ca="1">SUMIF($D$33:$I$48,"",$I$33:$J$48)</f>
        <v>11000</v>
      </c>
      <c r="J50" s="47" t="s">
        <v>32</v>
      </c>
    </row>
    <row r="51" spans="2:10" ht="15.75" customHeight="1" x14ac:dyDescent="0.15">
      <c r="G51" s="45" t="s">
        <v>31</v>
      </c>
      <c r="H51" s="42"/>
      <c r="I51" s="46">
        <f ca="1">SUMIF($D$33:$I$48,"※",$I$33:$J$48)</f>
        <v>21600</v>
      </c>
      <c r="J51" s="46" t="s">
        <v>32</v>
      </c>
    </row>
    <row r="53" spans="2:10" ht="13.5" customHeight="1" x14ac:dyDescent="0.15">
      <c r="B53" s="39" t="s">
        <v>20</v>
      </c>
      <c r="C53" s="16"/>
      <c r="D53" s="16"/>
      <c r="E53" s="16"/>
      <c r="F53" s="16"/>
      <c r="G53" s="16"/>
      <c r="H53" s="16"/>
      <c r="I53" s="16"/>
      <c r="J53" s="16"/>
    </row>
    <row r="54" spans="2:10" ht="4.5" customHeight="1" x14ac:dyDescent="0.15">
      <c r="B54" s="22"/>
      <c r="C54" s="8"/>
      <c r="D54" s="8"/>
      <c r="E54" s="8"/>
      <c r="F54" s="8"/>
      <c r="G54" s="8"/>
    </row>
    <row r="55" spans="2:10" ht="13.5" customHeight="1" x14ac:dyDescent="0.15">
      <c r="B55" s="1" t="s">
        <v>17</v>
      </c>
    </row>
    <row r="56" spans="2:10" ht="13.5" customHeight="1" x14ac:dyDescent="0.15">
      <c r="B56" s="1" t="s">
        <v>17</v>
      </c>
    </row>
    <row r="57" spans="2:10" ht="13.5" customHeight="1" x14ac:dyDescent="0.15">
      <c r="B57" s="1" t="s">
        <v>17</v>
      </c>
    </row>
  </sheetData>
  <mergeCells count="18">
    <mergeCell ref="G19:J19"/>
    <mergeCell ref="B22:B23"/>
    <mergeCell ref="C22:E23"/>
    <mergeCell ref="C24:E24"/>
    <mergeCell ref="B11:E12"/>
    <mergeCell ref="F11:F12"/>
    <mergeCell ref="G11:J11"/>
    <mergeCell ref="G12:J12"/>
    <mergeCell ref="B13:E14"/>
    <mergeCell ref="G13:J13"/>
    <mergeCell ref="G14:J14"/>
    <mergeCell ref="B10:E10"/>
    <mergeCell ref="G10:J10"/>
    <mergeCell ref="G6:J6"/>
    <mergeCell ref="B8:E8"/>
    <mergeCell ref="G8:J8"/>
    <mergeCell ref="B9:E9"/>
    <mergeCell ref="G9:J9"/>
  </mergeCells>
  <phoneticPr fontId="3"/>
  <conditionalFormatting sqref="E33:H48 B33:B48 J33:J48">
    <cfRule type="expression" dxfId="2" priority="3">
      <formula>MOD(ROW(),2)=1</formula>
    </cfRule>
  </conditionalFormatting>
  <conditionalFormatting sqref="C33:D48">
    <cfRule type="expression" dxfId="1" priority="2">
      <formula>MOD(ROW(),2)=1</formula>
    </cfRule>
  </conditionalFormatting>
  <conditionalFormatting sqref="I33:I48">
    <cfRule type="expression" dxfId="0" priority="1">
      <formula>MOD(ROW(),2)=1</formula>
    </cfRule>
  </conditionalFormatting>
  <printOptions horizontalCentered="1"/>
  <pageMargins left="0.74803149606299213" right="0.74803149606299213" top="0.59055118110236227" bottom="0.59055118110236227" header="0.31496062992125984" footer="0.19685039370078741"/>
  <pageSetup paperSize="9" scale="92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2014-09-19T04:12:24Z</dcterms:created>
  <dcterms:modified xsi:type="dcterms:W3CDTF">2022-08-31T04:58:00Z</dcterms:modified>
</cp:coreProperties>
</file>