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rata.tsuyoshi\Desktop\2022\09\"/>
    </mc:Choice>
  </mc:AlternateContent>
  <xr:revisionPtr revIDLastSave="0" documentId="13_ncr:1_{6658D53E-C157-4FCF-A0D1-39B99F9FCBE6}" xr6:coauthVersionLast="47" xr6:coauthVersionMax="47" xr10:uidLastSave="{00000000-0000-0000-0000-000000000000}"/>
  <bookViews>
    <workbookView xWindow="45675" yWindow="-90" windowWidth="20790" windowHeight="16815" xr2:uid="{00000000-000D-0000-FFFF-FFFF00000000}"/>
  </bookViews>
  <sheets>
    <sheet name="インボイス対応請求書" sheetId="2" r:id="rId1"/>
  </sheets>
  <definedNames>
    <definedName name="_xlnm.Print_Area" localSheetId="0">インボイス対応請求書!$A$1:$AC$70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  <c r="Z1" i="2"/>
  <c r="Z2" i="2"/>
  <c r="H63" i="2"/>
  <c r="E63" i="2" s="1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H62" i="2" s="1"/>
  <c r="E62" i="2" l="1"/>
  <c r="Z61" i="2" s="1"/>
  <c r="Z59" i="2"/>
  <c r="Z63" i="2" l="1"/>
  <c r="L14" i="2" s="1"/>
  <c r="W23" i="2"/>
  <c r="B8" i="2"/>
  <c r="W21" i="2"/>
  <c r="W19" i="2"/>
  <c r="W1" i="2"/>
  <c r="F69" i="2"/>
  <c r="D67" i="2"/>
  <c r="W57" i="2"/>
  <c r="T57" i="2"/>
  <c r="Z57" i="2" s="1"/>
  <c r="G57" i="2"/>
  <c r="B57" i="2"/>
  <c r="W55" i="2"/>
  <c r="T55" i="2"/>
  <c r="Z55" i="2" s="1"/>
  <c r="G55" i="2"/>
  <c r="B55" i="2"/>
  <c r="W53" i="2"/>
  <c r="T53" i="2"/>
  <c r="Z53" i="2" s="1"/>
  <c r="G53" i="2"/>
  <c r="B53" i="2"/>
  <c r="W51" i="2"/>
  <c r="T51" i="2"/>
  <c r="Z51" i="2" s="1"/>
  <c r="G51" i="2"/>
  <c r="B51" i="2"/>
  <c r="W49" i="2"/>
  <c r="T49" i="2"/>
  <c r="Z49" i="2" s="1"/>
  <c r="G49" i="2"/>
  <c r="B49" i="2"/>
  <c r="W47" i="2"/>
  <c r="T47" i="2"/>
  <c r="Z47" i="2" s="1"/>
  <c r="G47" i="2"/>
  <c r="B47" i="2"/>
  <c r="W45" i="2"/>
  <c r="T45" i="2"/>
  <c r="Z45" i="2" s="1"/>
  <c r="G45" i="2"/>
  <c r="B45" i="2"/>
  <c r="W43" i="2"/>
  <c r="T43" i="2"/>
  <c r="Z43" i="2" s="1"/>
  <c r="G43" i="2"/>
  <c r="B43" i="2"/>
  <c r="W41" i="2"/>
  <c r="T41" i="2"/>
  <c r="Z41" i="2" s="1"/>
  <c r="G41" i="2"/>
  <c r="B41" i="2"/>
  <c r="W39" i="2"/>
  <c r="T39" i="2"/>
  <c r="Z39" i="2" s="1"/>
  <c r="G39" i="2"/>
  <c r="B39" i="2"/>
  <c r="W37" i="2"/>
  <c r="T37" i="2"/>
  <c r="Z37" i="2" s="1"/>
  <c r="G37" i="2"/>
  <c r="B37" i="2"/>
  <c r="W35" i="2"/>
  <c r="T35" i="2"/>
  <c r="Z35" i="2" s="1"/>
  <c r="G35" i="2"/>
  <c r="B35" i="2"/>
  <c r="W33" i="2"/>
  <c r="T33" i="2"/>
  <c r="Z33" i="2" s="1"/>
  <c r="G33" i="2"/>
  <c r="B33" i="2"/>
  <c r="W31" i="2"/>
  <c r="T31" i="2"/>
  <c r="Z31" i="2" s="1"/>
  <c r="G31" i="2"/>
  <c r="B31" i="2"/>
  <c r="W29" i="2"/>
  <c r="T29" i="2"/>
  <c r="Z29" i="2" s="1"/>
  <c r="G29" i="2"/>
  <c r="B29" i="2"/>
  <c r="W27" i="2"/>
  <c r="T27" i="2"/>
  <c r="Z27" i="2" s="1"/>
  <c r="G27" i="2"/>
  <c r="B27" i="2"/>
  <c r="W25" i="2"/>
  <c r="T25" i="2"/>
  <c r="Z25" i="2" s="1"/>
  <c r="G25" i="2"/>
  <c r="B25" i="2"/>
  <c r="T23" i="2"/>
  <c r="G23" i="2"/>
  <c r="B23" i="2"/>
  <c r="T21" i="2"/>
  <c r="G21" i="2"/>
  <c r="B21" i="2"/>
  <c r="T19" i="2"/>
  <c r="G19" i="2"/>
  <c r="B6" i="2"/>
  <c r="C5" i="2"/>
  <c r="Z3" i="2"/>
  <c r="B3" i="2"/>
  <c r="AB1" i="2"/>
  <c r="Z23" i="2" l="1"/>
  <c r="Z21" i="2"/>
  <c r="Z19" i="2"/>
</calcChain>
</file>

<file path=xl/sharedStrings.xml><?xml version="1.0" encoding="utf-8"?>
<sst xmlns="http://schemas.openxmlformats.org/spreadsheetml/2006/main" count="59" uniqueCount="57">
  <si>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</si>
  <si>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</si>
  <si>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</si>
  <si>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</si>
  <si>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請求日</t>
    <rPh sb="0" eb="3">
      <t>セイキュウビ</t>
    </rPh>
    <phoneticPr fontId="1"/>
  </si>
  <si>
    <t>御中</t>
  </si>
  <si>
    <t>請求書番号</t>
    <rPh sb="0" eb="3">
      <t>セイキュウショ</t>
    </rPh>
    <rPh sb="3" eb="5">
      <t>バンゴウ</t>
    </rPh>
    <phoneticPr fontId="1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</si>
  <si>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オレイ</t>
    </rPh>
    <rPh sb="16" eb="17">
      <t>モウ</t>
    </rPh>
    <rPh sb="18" eb="19">
      <t>ア</t>
    </rPh>
    <phoneticPr fontId="1"/>
  </si>
  <si>
    <t>下記の通り御請求申し上げます。宜しくお願い申し上げます。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</si>
  <si>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発行</t>
    <rPh sb="0" eb="2">
      <t>ハッコウ</t>
    </rPh>
    <phoneticPr fontId="1"/>
  </si>
  <si>
    <t>年月日</t>
    <rPh sb="0" eb="3">
      <t>ネンガッピ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</si>
  <si>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</si>
  <si>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数　量</t>
    <rPh sb="0" eb="1">
      <t>カズ</t>
    </rPh>
    <rPh sb="2" eb="3">
      <t>リョウ</t>
    </rPh>
    <phoneticPr fontId="1"/>
  </si>
  <si>
    <t>品　　目</t>
    <rPh sb="0" eb="1">
      <t>ヒン</t>
    </rPh>
    <rPh sb="3" eb="4">
      <t>メ</t>
    </rPh>
    <phoneticPr fontId="1"/>
  </si>
  <si>
    <t>備考</t>
    <rPh sb="0" eb="2">
      <t>ビコウ</t>
    </rPh>
    <phoneticPr fontId="1"/>
  </si>
  <si>
    <t>振込先：</t>
    <rPh sb="0" eb="3">
      <t>フリコミサキ</t>
    </rPh>
    <phoneticPr fontId="1"/>
  </si>
  <si>
    <t>振込先</t>
    <rPh sb="0" eb="3">
      <t>フリコミサキ</t>
    </rPh>
    <phoneticPr fontId="1"/>
  </si>
  <si>
    <t>お支払い期限：</t>
    <rPh sb="1" eb="3">
      <t>シハラ</t>
    </rPh>
    <rPh sb="4" eb="6">
      <t>キゲン</t>
    </rPh>
    <phoneticPr fontId="1"/>
  </si>
  <si>
    <t>お支払期限</t>
    <rPh sb="1" eb="3">
      <t>シハライ</t>
    </rPh>
    <rPh sb="3" eb="5">
      <t>キゲン</t>
    </rPh>
    <phoneticPr fontId="1"/>
  </si>
  <si>
    <t>請求先名</t>
    <rPh sb="0" eb="2">
      <t>セイキュウ</t>
    </rPh>
    <rPh sb="2" eb="3">
      <t>サキ</t>
    </rPh>
    <rPh sb="3" eb="4">
      <t>メイ</t>
    </rPh>
    <phoneticPr fontId="1"/>
  </si>
  <si>
    <t>請求先郵便番号</t>
    <rPh sb="0" eb="2">
      <t>セイキュウ</t>
    </rPh>
    <rPh sb="2" eb="3">
      <t>サキ</t>
    </rPh>
    <rPh sb="3" eb="7">
      <t>ユウビンバンゴウ</t>
    </rPh>
    <phoneticPr fontId="1"/>
  </si>
  <si>
    <t>〒</t>
    <phoneticPr fontId="1"/>
  </si>
  <si>
    <t>請求先住所</t>
    <rPh sb="0" eb="2">
      <t>セイキュウ</t>
    </rPh>
    <rPh sb="2" eb="3">
      <t>サキ</t>
    </rPh>
    <rPh sb="3" eb="5">
      <t>ジュウショ</t>
    </rPh>
    <phoneticPr fontId="1"/>
  </si>
  <si>
    <t>入力データは右記に入力</t>
    <rPh sb="0" eb="2">
      <t>ニュウリョク</t>
    </rPh>
    <rPh sb="6" eb="8">
      <t>ウキ</t>
    </rPh>
    <rPh sb="9" eb="11">
      <t>ニュウリョク</t>
    </rPh>
    <phoneticPr fontId="1"/>
  </si>
  <si>
    <t>→</t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</si>
  <si>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</si>
  <si>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</si>
  <si>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テキスト代</t>
    <rPh sb="4" eb="5">
      <t>ダイ</t>
    </rPh>
    <phoneticPr fontId="1"/>
  </si>
  <si>
    <t>HP保守費用</t>
    <rPh sb="2" eb="4">
      <t>ホシュ</t>
    </rPh>
    <rPh sb="4" eb="6">
      <t>ヒヨウ</t>
    </rPh>
    <phoneticPr fontId="1"/>
  </si>
  <si>
    <t>○○銀行　○○支店
口座番号１２３４５６　アアアアアア</t>
    <rPh sb="2" eb="4">
      <t>ギンコウ</t>
    </rPh>
    <rPh sb="7" eb="9">
      <t>シテン</t>
    </rPh>
    <rPh sb="10" eb="12">
      <t>コウザ</t>
    </rPh>
    <rPh sb="12" eb="14">
      <t>バンゴウ</t>
    </rPh>
    <phoneticPr fontId="1"/>
  </si>
  <si>
    <t>株式会社マネーフォワード</t>
    <phoneticPr fontId="1"/>
  </si>
  <si>
    <t>送付先担当者名</t>
    <rPh sb="0" eb="3">
      <t>ソウフサキ</t>
    </rPh>
    <rPh sb="3" eb="6">
      <t>タントウシャ</t>
    </rPh>
    <rPh sb="6" eb="7">
      <t>メイ</t>
    </rPh>
    <phoneticPr fontId="1"/>
  </si>
  <si>
    <t>サンプル株式会社</t>
    <rPh sb="4" eb="8">
      <t>カブシキガイシャ</t>
    </rPh>
    <phoneticPr fontId="1"/>
  </si>
  <si>
    <t>123-4567</t>
    <phoneticPr fontId="1"/>
  </si>
  <si>
    <t>東京都サンプル区サンプルビル○F</t>
    <rPh sb="0" eb="3">
      <t>トウキョウト</t>
    </rPh>
    <rPh sb="7" eb="8">
      <t>ク</t>
    </rPh>
    <phoneticPr fontId="1"/>
  </si>
  <si>
    <t>サンプル部サンプル担当
サンプル　太郎</t>
    <phoneticPr fontId="1"/>
  </si>
  <si>
    <t>〒123-0000</t>
    <phoneticPr fontId="1"/>
  </si>
  <si>
    <t>東京都港区三田00-00-0
 ○○○ビル○F</t>
    <phoneticPr fontId="1"/>
  </si>
  <si>
    <t>※</t>
    <phoneticPr fontId="1"/>
  </si>
  <si>
    <t>※印は軽減税率対象</t>
    <phoneticPr fontId="21"/>
  </si>
  <si>
    <t>商品代</t>
    <rPh sb="0" eb="2">
      <t>ショウヒン</t>
    </rPh>
    <rPh sb="2" eb="3">
      <t>ダイ</t>
    </rPh>
    <phoneticPr fontId="1"/>
  </si>
  <si>
    <t>御請求金額(税込)</t>
    <rPh sb="0" eb="3">
      <t>ゴセイキュウ</t>
    </rPh>
    <rPh sb="3" eb="5">
      <t>キンガク</t>
    </rPh>
    <rPh sb="6" eb="8">
      <t>ゼイコミ</t>
    </rPh>
    <phoneticPr fontId="1"/>
  </si>
  <si>
    <t>単価(税抜)</t>
    <rPh sb="0" eb="1">
      <t>タン</t>
    </rPh>
    <rPh sb="1" eb="2">
      <t>アタイ</t>
    </rPh>
    <rPh sb="3" eb="5">
      <t>ゼイヌキ</t>
    </rPh>
    <phoneticPr fontId="1"/>
  </si>
  <si>
    <t>金額(税抜)</t>
    <rPh sb="0" eb="1">
      <t>キン</t>
    </rPh>
    <rPh sb="1" eb="2">
      <t>ガク</t>
    </rPh>
    <rPh sb="4" eb="5">
      <t>ヌ</t>
    </rPh>
    <phoneticPr fontId="1"/>
  </si>
  <si>
    <t>単価(税抜)</t>
    <rPh sb="0" eb="2">
      <t>タンカ</t>
    </rPh>
    <rPh sb="4" eb="5">
      <t>ヌ</t>
    </rPh>
    <phoneticPr fontId="1"/>
  </si>
  <si>
    <t>税率</t>
    <rPh sb="0" eb="2">
      <t>ゼイリツ</t>
    </rPh>
    <phoneticPr fontId="1"/>
  </si>
  <si>
    <t>金額(税抜)</t>
    <rPh sb="0" eb="2">
      <t>キンガク</t>
    </rPh>
    <rPh sb="3" eb="5">
      <t>ゼイヌ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</si>
  <si>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</si>
  <si>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</si>
  <si>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</si>
  <si>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税率区分</t>
    <rPh sb="0" eb="4">
      <t>ゼイリツクブン</t>
    </rPh>
    <phoneticPr fontId="1"/>
  </si>
  <si>
    <t>消費税</t>
    <rPh sb="0" eb="3">
      <t>ショウヒゼイ</t>
    </rPh>
    <phoneticPr fontId="1"/>
  </si>
  <si>
    <t>10％対象</t>
    <rPh sb="3" eb="5">
      <t>タイショウ</t>
    </rPh>
    <phoneticPr fontId="1"/>
  </si>
  <si>
    <t>8％対象</t>
    <rPh sb="2" eb="4">
      <t>タイショウ</t>
    </rPh>
    <phoneticPr fontId="1"/>
  </si>
  <si>
    <t>登録番号</t>
    <rPh sb="0" eb="4">
      <t>トウロクバンゴウ</t>
    </rPh>
    <phoneticPr fontId="1"/>
  </si>
  <si>
    <t>登録番号</t>
    <rPh sb="0" eb="4">
      <t>トウロクバンゴウ</t>
    </rPh>
    <phoneticPr fontId="1"/>
  </si>
  <si>
    <t>T012345…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</si>
</sst>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[$-F800]dddd\,\ mmmm\ dd\,\ yyyy"/>
    <numFmt numFmtId="178" formatCode="@&quot; 様&quot;"/>
    <numFmt numFmtId="179" formatCode="[$¥-411]#,##0;[$¥-411]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6"/>
      <color theme="9" tint="-0.249977111117893"/>
      <name val="ＭＳ ゴシック"/>
      <family val="3"/>
      <charset val="128"/>
    </font>
    <font>
      <sz val="12"/>
      <color theme="1"/>
      <name val="Arial"/>
      <family val="2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rgb="FFFF9933"/>
      </left>
      <right/>
      <top style="thin">
        <color rgb="FFFF9933"/>
      </top>
      <bottom/>
      <diagonal/>
    </border>
    <border>
      <left/>
      <right/>
      <top style="thin">
        <color rgb="FFFF9933"/>
      </top>
      <bottom/>
      <diagonal/>
    </border>
    <border>
      <left/>
      <right style="thin">
        <color rgb="FFFF9933"/>
      </right>
      <top style="thin">
        <color rgb="FFFF9933"/>
      </top>
      <bottom/>
      <diagonal/>
    </border>
    <border>
      <left style="thin">
        <color rgb="FFFF9933"/>
      </left>
      <right/>
      <top/>
      <bottom style="thin">
        <color rgb="FFFF9933"/>
      </bottom>
      <diagonal/>
    </border>
    <border>
      <left/>
      <right/>
      <top/>
      <bottom style="thin">
        <color rgb="FFFF9933"/>
      </bottom>
      <diagonal/>
    </border>
    <border>
      <left/>
      <right style="thin">
        <color rgb="FFFF9933"/>
      </right>
      <top/>
      <bottom style="thin">
        <color rgb="FFFF9933"/>
      </bottom>
      <diagonal/>
    </border>
    <border>
      <left style="thin">
        <color rgb="FFFF9933"/>
      </left>
      <right/>
      <top/>
      <bottom/>
      <diagonal/>
    </border>
    <border>
      <left/>
      <right style="thin">
        <color rgb="FFFF9933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rgb="FFFF9933"/>
      </left>
      <right style="thin">
        <color rgb="FFFF9933"/>
      </right>
      <top/>
      <bottom/>
      <diagonal/>
    </border>
    <border>
      <left style="thin">
        <color rgb="FFFF9933"/>
      </left>
      <right style="thin">
        <color rgb="FFFF9933"/>
      </right>
      <top/>
      <bottom style="thin">
        <color rgb="FFFF993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4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7" fontId="6" fillId="0" borderId="0" xfId="0" applyNumberFormat="1" applyFont="1">
      <alignment vertical="center"/>
    </xf>
    <xf numFmtId="0" fontId="5" fillId="0" borderId="0" xfId="0" applyFont="1">
      <alignment vertical="center"/>
    </xf>
    <xf numFmtId="177" fontId="2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177" fontId="7" fillId="3" borderId="3" xfId="0" applyNumberFormat="1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7" xfId="0" applyFont="1" applyBorder="1">
      <alignment vertical="center"/>
    </xf>
    <xf numFmtId="56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56" fontId="4" fillId="0" borderId="17" xfId="0" applyNumberFormat="1" applyFont="1" applyBorder="1">
      <alignment vertical="center"/>
    </xf>
    <xf numFmtId="176" fontId="13" fillId="0" borderId="6" xfId="2" applyFont="1" applyFill="1" applyBorder="1" applyAlignment="1">
      <alignment vertical="center"/>
    </xf>
    <xf numFmtId="176" fontId="13" fillId="0" borderId="7" xfId="2" applyFont="1" applyFill="1" applyBorder="1" applyAlignment="1">
      <alignment vertical="center"/>
    </xf>
    <xf numFmtId="176" fontId="13" fillId="0" borderId="9" xfId="2" applyFont="1" applyFill="1" applyBorder="1" applyAlignment="1">
      <alignment vertical="center"/>
    </xf>
    <xf numFmtId="176" fontId="13" fillId="0" borderId="10" xfId="2" applyFont="1" applyFill="1" applyBorder="1" applyAlignment="1">
      <alignment vertical="center"/>
    </xf>
    <xf numFmtId="0" fontId="8" fillId="0" borderId="0" xfId="0" applyFont="1">
      <alignment vertical="center"/>
    </xf>
    <xf numFmtId="0" fontId="4" fillId="0" borderId="17" xfId="0" applyFont="1" applyBorder="1" applyAlignment="1">
      <alignment vertical="top" wrapText="1"/>
    </xf>
    <xf numFmtId="0" fontId="7" fillId="3" borderId="0" xfId="0" applyFont="1" applyFill="1" applyAlignment="1">
      <alignment horizontal="center" vertical="center"/>
    </xf>
    <xf numFmtId="0" fontId="10" fillId="0" borderId="0" xfId="0" applyFont="1" applyAlignment="1"/>
    <xf numFmtId="0" fontId="12" fillId="3" borderId="0" xfId="0" applyFont="1" applyFill="1" applyAlignment="1">
      <alignment horizontal="center" vertical="center" textRotation="255"/>
    </xf>
    <xf numFmtId="0" fontId="4" fillId="0" borderId="0" xfId="0" applyFont="1" applyAlignment="1">
      <alignment horizontal="left" vertical="top"/>
    </xf>
    <xf numFmtId="178" fontId="10" fillId="0" borderId="0" xfId="0" applyNumberFormat="1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9" fontId="4" fillId="0" borderId="0" xfId="3" applyFont="1" applyBorder="1" applyAlignment="1">
      <alignment vertical="center"/>
    </xf>
    <xf numFmtId="9" fontId="4" fillId="0" borderId="17" xfId="3" applyFont="1" applyBorder="1" applyAlignment="1">
      <alignment vertical="center"/>
    </xf>
    <xf numFmtId="0" fontId="4" fillId="0" borderId="17" xfId="3" applyNumberFormat="1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14" fontId="18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8" fontId="18" fillId="0" borderId="11" xfId="1" applyFont="1" applyFill="1" applyBorder="1" applyAlignment="1">
      <alignment vertical="center"/>
    </xf>
    <xf numFmtId="38" fontId="19" fillId="0" borderId="0" xfId="1" applyFont="1" applyFill="1" applyAlignment="1">
      <alignment vertical="center"/>
    </xf>
    <xf numFmtId="38" fontId="19" fillId="0" borderId="12" xfId="1" applyFont="1" applyFill="1" applyBorder="1" applyAlignment="1">
      <alignment vertical="center"/>
    </xf>
    <xf numFmtId="38" fontId="19" fillId="0" borderId="11" xfId="1" applyFont="1" applyFill="1" applyBorder="1" applyAlignment="1">
      <alignment vertical="center"/>
    </xf>
    <xf numFmtId="38" fontId="19" fillId="0" borderId="0" xfId="1" applyFont="1" applyAlignment="1">
      <alignment vertical="center"/>
    </xf>
    <xf numFmtId="38" fontId="19" fillId="0" borderId="11" xfId="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4" fontId="18" fillId="4" borderId="0" xfId="0" applyNumberFormat="1" applyFont="1" applyFill="1" applyAlignment="1">
      <alignment horizontal="center" vertical="center"/>
    </xf>
    <xf numFmtId="14" fontId="18" fillId="4" borderId="12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38" fontId="18" fillId="4" borderId="11" xfId="1" applyFont="1" applyFill="1" applyBorder="1" applyAlignment="1">
      <alignment vertical="center"/>
    </xf>
    <xf numFmtId="38" fontId="19" fillId="0" borderId="12" xfId="1" applyFont="1" applyBorder="1" applyAlignment="1">
      <alignment vertical="center"/>
    </xf>
    <xf numFmtId="0" fontId="18" fillId="4" borderId="2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justifyLastLine="1"/>
    </xf>
    <xf numFmtId="0" fontId="14" fillId="3" borderId="6" xfId="0" applyFont="1" applyFill="1" applyBorder="1" applyAlignment="1">
      <alignment horizontal="center" vertical="center" justifyLastLine="1"/>
    </xf>
    <xf numFmtId="0" fontId="14" fillId="3" borderId="8" xfId="0" applyFont="1" applyFill="1" applyBorder="1" applyAlignment="1">
      <alignment horizontal="center" vertical="center" justifyLastLine="1"/>
    </xf>
    <xf numFmtId="0" fontId="14" fillId="3" borderId="9" xfId="0" applyFont="1" applyFill="1" applyBorder="1" applyAlignment="1">
      <alignment horizontal="center" vertical="center" justifyLastLine="1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8" fontId="10" fillId="0" borderId="0" xfId="0" applyNumberFormat="1" applyFont="1" applyAlignment="1">
      <alignment horizontal="left" vertical="center"/>
    </xf>
    <xf numFmtId="176" fontId="16" fillId="0" borderId="6" xfId="2" applyFont="1" applyFill="1" applyBorder="1" applyAlignment="1">
      <alignment horizontal="right" vertical="center"/>
    </xf>
    <xf numFmtId="176" fontId="16" fillId="0" borderId="9" xfId="2" applyFont="1" applyFill="1" applyBorder="1" applyAlignment="1">
      <alignment horizontal="right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19" fillId="0" borderId="9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38" fontId="19" fillId="0" borderId="0" xfId="1" applyFont="1" applyBorder="1" applyAlignment="1">
      <alignment vertical="center"/>
    </xf>
    <xf numFmtId="38" fontId="19" fillId="0" borderId="8" xfId="1" applyFont="1" applyBorder="1" applyAlignment="1">
      <alignment vertical="center"/>
    </xf>
    <xf numFmtId="38" fontId="19" fillId="0" borderId="9" xfId="1" applyFont="1" applyBorder="1" applyAlignment="1">
      <alignment vertical="center"/>
    </xf>
    <xf numFmtId="38" fontId="19" fillId="0" borderId="10" xfId="1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center" vertical="center"/>
    </xf>
    <xf numFmtId="38" fontId="22" fillId="0" borderId="6" xfId="1" applyFont="1" applyBorder="1" applyAlignment="1">
      <alignment vertical="center"/>
    </xf>
    <xf numFmtId="38" fontId="22" fillId="0" borderId="9" xfId="1" applyFont="1" applyBorder="1" applyAlignment="1">
      <alignment vertical="center"/>
    </xf>
    <xf numFmtId="38" fontId="20" fillId="0" borderId="6" xfId="1" applyFont="1" applyBorder="1" applyAlignment="1">
      <alignment horizontal="right" vertical="center"/>
    </xf>
    <xf numFmtId="38" fontId="20" fillId="0" borderId="9" xfId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top" wrapText="1"/>
    </xf>
    <xf numFmtId="56" fontId="8" fillId="0" borderId="2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933"/>
      <color rgb="FF99CCFF"/>
      <color rgb="FFFFFF99"/>
      <color rgb="FFFF0000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</xdr:row>
      <xdr:rowOff>54429</xdr:rowOff>
    </xdr:from>
    <xdr:to>
      <xdr:col>25</xdr:col>
      <xdr:colOff>176893</xdr:colOff>
      <xdr:row>8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313668C-0D7D-491F-9595-0DA5B8F537D6}"/>
            </a:ext>
          </a:extLst>
        </xdr:cNvPr>
        <xdr:cNvSpPr/>
      </xdr:nvSpPr>
      <xdr:spPr>
        <a:xfrm>
          <a:off x="5387340" y="1243149"/>
          <a:ext cx="451213" cy="4561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298484</xdr:colOff>
      <xdr:row>3</xdr:row>
      <xdr:rowOff>161813</xdr:rowOff>
    </xdr:from>
    <xdr:to>
      <xdr:col>28</xdr:col>
      <xdr:colOff>80670</xdr:colOff>
      <xdr:row>9</xdr:row>
      <xdr:rowOff>12362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B50C59-9B03-48E4-B0FA-9BEB8F1400DD}"/>
            </a:ext>
          </a:extLst>
        </xdr:cNvPr>
        <xdr:cNvSpPr txBox="1"/>
      </xdr:nvSpPr>
      <xdr:spPr>
        <a:xfrm>
          <a:off x="5937284" y="977153"/>
          <a:ext cx="628006" cy="734469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26</xdr:col>
      <xdr:colOff>58200</xdr:colOff>
      <xdr:row>3</xdr:row>
      <xdr:rowOff>146695</xdr:rowOff>
    </xdr:from>
    <xdr:to>
      <xdr:col>28</xdr:col>
      <xdr:colOff>112136</xdr:colOff>
      <xdr:row>7</xdr:row>
      <xdr:rowOff>115225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FB14E167-8A2A-45EF-AE50-4C5769CAA26F}"/>
            </a:ext>
          </a:extLst>
        </xdr:cNvPr>
        <xdr:cNvSpPr/>
      </xdr:nvSpPr>
      <xdr:spPr>
        <a:xfrm>
          <a:off x="5994180" y="962035"/>
          <a:ext cx="602576" cy="684810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9"/>
  <sheetViews>
    <sheetView showGridLines="0" tabSelected="1" view="pageBreakPreview" topLeftCell="A49" zoomScale="150" zoomScaleNormal="40" zoomScaleSheetLayoutView="40" workbookViewId="0">
      <selection activeCell="O71" sqref="O71"/>
    </sheetView>
  </sheetViews>
  <sheetFormatPr defaultColWidth="1.6640625" defaultRowHeight="13.2" x14ac:dyDescent="0.2"/>
  <cols>
    <col min="1" max="1" width="1.44140625" style="2" customWidth="1"/>
    <col min="2" max="2" width="4" style="2" customWidth="1"/>
    <col min="3" max="3" width="2.77734375" style="2" customWidth="1"/>
    <col min="4" max="4" width="3.109375" style="2" customWidth="1"/>
    <col min="5" max="5" width="4" style="2" customWidth="1"/>
    <col min="6" max="6" width="2.33203125" style="2" customWidth="1"/>
    <col min="7" max="13" width="2.6640625" style="2" customWidth="1"/>
    <col min="14" max="14" width="4.77734375" style="2" customWidth="1"/>
    <col min="15" max="16" width="2.6640625" style="2" customWidth="1"/>
    <col min="17" max="17" width="1.33203125" style="2" customWidth="1"/>
    <col min="18" max="18" width="4" style="2" customWidth="1"/>
    <col min="19" max="19" width="4.109375" style="2" customWidth="1"/>
    <col min="20" max="21" width="4" style="2" customWidth="1"/>
    <col min="22" max="22" width="4.33203125" style="2" customWidth="1"/>
    <col min="23" max="23" width="4" style="2" customWidth="1"/>
    <col min="24" max="24" width="6.6640625" style="2" customWidth="1"/>
    <col min="25" max="25" width="4.109375" style="2" customWidth="1"/>
    <col min="26" max="26" width="4" style="2" customWidth="1"/>
    <col min="27" max="27" width="4.109375" style="2" customWidth="1"/>
    <col min="28" max="28" width="4" style="2" customWidth="1"/>
    <col min="29" max="29" width="4.109375" style="2" customWidth="1"/>
    <col min="30" max="30" width="4" style="2" customWidth="1"/>
    <col min="31" max="31" width="6.33203125" style="2" bestFit="1" customWidth="1"/>
    <col min="32" max="32" width="6.44140625" style="2" bestFit="1" customWidth="1"/>
    <col min="33" max="33" width="17.33203125" style="2" customWidth="1"/>
    <col min="34" max="34" width="25.6640625" style="8" customWidth="1"/>
    <col min="35" max="35" width="9" style="2" customWidth="1"/>
    <col min="36" max="36" width="14" style="2" customWidth="1"/>
    <col min="37" max="37" width="5.6640625" style="2" bestFit="1" customWidth="1"/>
    <col min="38" max="38" width="11.6640625" style="2" bestFit="1" customWidth="1"/>
    <col min="39" max="16384" width="1.6640625" style="2"/>
  </cols>
  <sheetData>
    <row r="1" spans="1:48" ht="28.5" customHeight="1" x14ac:dyDescent="0.2">
      <c r="A1" s="43" t="s">
        <v>0</v>
      </c>
      <c r="B1" s="43"/>
      <c r="C1" s="43"/>
      <c r="D1" s="43"/>
      <c r="E1" s="43"/>
      <c r="F1" s="43"/>
      <c r="G1" s="43"/>
      <c r="H1" s="1"/>
      <c r="I1" s="5"/>
      <c r="K1" s="5"/>
      <c r="L1" s="5"/>
      <c r="T1" s="6"/>
      <c r="U1" s="6"/>
      <c r="V1" s="35" t="s">
        <v>9</v>
      </c>
      <c r="W1" s="44">
        <f>IF(AH1="","",YEAR(AH1))</f>
        <v>2023</v>
      </c>
      <c r="X1" s="45"/>
      <c r="Y1" s="10" t="s">
        <v>1</v>
      </c>
      <c r="Z1" s="9">
        <f>IF(AH1="","",MONTH(AH1))</f>
        <v>10</v>
      </c>
      <c r="AA1" s="11" t="s">
        <v>2</v>
      </c>
      <c r="AB1" s="9">
        <f>IF(AH1="","",DAY(AH1))</f>
        <v>1</v>
      </c>
      <c r="AC1" s="12" t="s">
        <v>3</v>
      </c>
      <c r="AE1" s="46" t="s">
        <v>23</v>
      </c>
      <c r="AG1" s="18" t="s">
        <v>4</v>
      </c>
      <c r="AH1" s="19">
        <v>45200</v>
      </c>
    </row>
    <row r="2" spans="1:48" ht="19.2" x14ac:dyDescent="0.2">
      <c r="A2" s="3"/>
      <c r="V2" s="48" t="s">
        <v>54</v>
      </c>
      <c r="W2" s="48"/>
      <c r="X2" s="48"/>
      <c r="Y2" s="48"/>
      <c r="Z2" s="121" t="str">
        <f>AH2</f>
        <v>T012345…</v>
      </c>
      <c r="AA2" s="50"/>
      <c r="AB2" s="50"/>
      <c r="AC2" s="51"/>
      <c r="AE2" s="46"/>
      <c r="AG2" s="18" t="s">
        <v>55</v>
      </c>
      <c r="AH2" s="19" t="s">
        <v>56</v>
      </c>
    </row>
    <row r="3" spans="1:48" ht="23.25" customHeight="1" x14ac:dyDescent="0.2">
      <c r="B3" s="47" t="str">
        <f>IF(AH4="","",AH4)</f>
        <v>サンプル株式会社</v>
      </c>
      <c r="C3" s="47"/>
      <c r="D3" s="47"/>
      <c r="E3" s="47"/>
      <c r="F3" s="47"/>
      <c r="G3" s="47"/>
      <c r="H3" s="47"/>
      <c r="I3" s="47"/>
      <c r="J3" s="47"/>
      <c r="K3" s="4" t="s">
        <v>5</v>
      </c>
      <c r="L3" s="7"/>
      <c r="V3" s="48" t="s">
        <v>6</v>
      </c>
      <c r="W3" s="48"/>
      <c r="X3" s="48"/>
      <c r="Y3" s="48"/>
      <c r="Z3" s="49">
        <f>AH3</f>
        <v>1234567</v>
      </c>
      <c r="AA3" s="50"/>
      <c r="AB3" s="50"/>
      <c r="AC3" s="51"/>
      <c r="AD3" s="31"/>
      <c r="AE3" s="46"/>
      <c r="AG3" s="18" t="s">
        <v>6</v>
      </c>
      <c r="AH3" s="20">
        <v>1234567</v>
      </c>
    </row>
    <row r="4" spans="1:48" x14ac:dyDescent="0.2">
      <c r="AE4" s="46"/>
      <c r="AF4" s="122" t="s">
        <v>24</v>
      </c>
      <c r="AG4" s="18" t="s">
        <v>19</v>
      </c>
      <c r="AH4" s="20" t="s">
        <v>32</v>
      </c>
    </row>
    <row r="5" spans="1:48" ht="16.2" x14ac:dyDescent="0.2">
      <c r="B5" s="23" t="s">
        <v>21</v>
      </c>
      <c r="C5" s="70" t="str">
        <f>IF(AH5="","",AH5)</f>
        <v>123-4567</v>
      </c>
      <c r="D5" s="70"/>
      <c r="E5" s="70"/>
      <c r="F5" s="70"/>
      <c r="G5" s="14"/>
      <c r="H5" s="14"/>
      <c r="I5" s="14"/>
      <c r="J5" s="14"/>
      <c r="K5" s="14"/>
      <c r="L5" s="14"/>
      <c r="R5" s="6" t="s">
        <v>30</v>
      </c>
      <c r="S5" s="6"/>
      <c r="AE5" s="46"/>
      <c r="AF5" s="122"/>
      <c r="AG5" s="18" t="s">
        <v>20</v>
      </c>
      <c r="AH5" s="22" t="s">
        <v>33</v>
      </c>
    </row>
    <row r="6" spans="1:48" x14ac:dyDescent="0.2">
      <c r="B6" s="83" t="str">
        <f>IF(AH6="","",AH6)</f>
        <v>東京都サンプル区サンプルビル○F</v>
      </c>
      <c r="C6" s="83"/>
      <c r="D6" s="83"/>
      <c r="E6" s="83"/>
      <c r="F6" s="83"/>
      <c r="G6" s="83"/>
      <c r="H6" s="83"/>
      <c r="I6" s="83"/>
      <c r="J6" s="83"/>
      <c r="K6" s="83"/>
      <c r="L6" s="83"/>
      <c r="R6" s="2" t="s">
        <v>36</v>
      </c>
      <c r="AE6" s="46"/>
      <c r="AF6" s="122"/>
      <c r="AG6" s="97" t="s">
        <v>22</v>
      </c>
      <c r="AH6" s="95" t="s">
        <v>34</v>
      </c>
    </row>
    <row r="7" spans="1:48" ht="14.25" customHeight="1" x14ac:dyDescent="0.2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R7" s="84" t="s">
        <v>37</v>
      </c>
      <c r="S7" s="84"/>
      <c r="T7" s="85"/>
      <c r="U7" s="85"/>
      <c r="V7" s="85"/>
      <c r="W7" s="85"/>
      <c r="AE7" s="46"/>
      <c r="AF7" s="122"/>
      <c r="AG7" s="98"/>
      <c r="AH7" s="124"/>
    </row>
    <row r="8" spans="1:48" ht="26.4" x14ac:dyDescent="0.2">
      <c r="B8" s="86" t="str">
        <f>IF(AH8="","",AH8)</f>
        <v>サンプル部サンプル担当
サンプル　太郎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R8" s="85"/>
      <c r="S8" s="85"/>
      <c r="T8" s="85"/>
      <c r="U8" s="85"/>
      <c r="V8" s="85"/>
      <c r="W8" s="85"/>
      <c r="AE8" s="46"/>
      <c r="AF8" s="123"/>
      <c r="AG8" s="18" t="s">
        <v>31</v>
      </c>
      <c r="AH8" s="32" t="s">
        <v>35</v>
      </c>
    </row>
    <row r="9" spans="1:48" x14ac:dyDescent="0.2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R9" s="36"/>
      <c r="S9" s="36"/>
      <c r="T9" s="36"/>
      <c r="U9" s="36"/>
      <c r="V9" s="36"/>
      <c r="W9" s="36"/>
      <c r="AE9" s="46"/>
      <c r="AF9" s="123"/>
      <c r="AG9" s="24"/>
      <c r="AH9" s="25"/>
    </row>
    <row r="10" spans="1:48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AE10" s="46"/>
      <c r="AF10" s="122"/>
      <c r="AG10" s="24"/>
      <c r="AH10" s="25"/>
      <c r="AI10" s="21" t="s">
        <v>26</v>
      </c>
      <c r="AJ10" s="38" t="s">
        <v>44</v>
      </c>
      <c r="AK10" s="21" t="s">
        <v>45</v>
      </c>
      <c r="AL10" s="21" t="s">
        <v>46</v>
      </c>
      <c r="AM10" s="3"/>
      <c r="AN10" s="3"/>
      <c r="AO10" s="3"/>
      <c r="AP10" s="3"/>
      <c r="AQ10" s="3"/>
      <c r="AR10" s="3"/>
      <c r="AS10" s="3"/>
    </row>
    <row r="11" spans="1:48" x14ac:dyDescent="0.2">
      <c r="B11" s="2" t="s">
        <v>7</v>
      </c>
      <c r="AE11" s="46"/>
      <c r="AF11" s="122"/>
      <c r="AG11" s="21" t="s">
        <v>10</v>
      </c>
      <c r="AH11" s="21" t="s">
        <v>25</v>
      </c>
      <c r="AI11" s="18">
        <v>1</v>
      </c>
      <c r="AJ11" s="39">
        <v>5000</v>
      </c>
      <c r="AK11" s="41">
        <v>0.1</v>
      </c>
      <c r="AL11" s="42">
        <f>AJ11*AI11</f>
        <v>5000</v>
      </c>
      <c r="AM11" s="40"/>
      <c r="AN11" s="40"/>
      <c r="AO11" s="115"/>
      <c r="AP11" s="115"/>
      <c r="AQ11" s="115"/>
      <c r="AR11" s="115"/>
      <c r="AS11" s="115"/>
      <c r="AT11" s="115"/>
      <c r="AU11" s="115"/>
      <c r="AV11" s="115"/>
    </row>
    <row r="12" spans="1:48" x14ac:dyDescent="0.2">
      <c r="B12" s="2" t="s">
        <v>8</v>
      </c>
      <c r="AE12" s="46"/>
      <c r="AF12" s="122"/>
      <c r="AG12" s="26">
        <v>45200</v>
      </c>
      <c r="AH12" s="20" t="s">
        <v>27</v>
      </c>
      <c r="AI12" s="18">
        <v>1</v>
      </c>
      <c r="AJ12" s="39">
        <v>20000</v>
      </c>
      <c r="AK12" s="41">
        <v>0.1</v>
      </c>
      <c r="AL12" s="42">
        <f t="shared" ref="AL12:AL30" si="0">AJ12*AI12</f>
        <v>20000</v>
      </c>
      <c r="AM12" s="40"/>
      <c r="AN12" s="40"/>
      <c r="AO12" s="115"/>
      <c r="AP12" s="115"/>
      <c r="AQ12" s="115"/>
      <c r="AR12" s="115"/>
      <c r="AS12" s="115"/>
      <c r="AT12" s="115"/>
      <c r="AU12" s="115"/>
      <c r="AV12" s="115"/>
    </row>
    <row r="13" spans="1:48" ht="15" customHeight="1" x14ac:dyDescent="0.2">
      <c r="AE13" s="46"/>
      <c r="AF13" s="122"/>
      <c r="AG13" s="26">
        <v>45201</v>
      </c>
      <c r="AH13" s="20" t="s">
        <v>28</v>
      </c>
      <c r="AI13" s="18">
        <v>1</v>
      </c>
      <c r="AJ13" s="39">
        <v>50000</v>
      </c>
      <c r="AK13" s="41">
        <v>0.08</v>
      </c>
      <c r="AL13" s="42">
        <f t="shared" si="0"/>
        <v>50000</v>
      </c>
      <c r="AM13" s="40"/>
      <c r="AN13" s="40"/>
      <c r="AO13" s="115"/>
      <c r="AP13" s="115"/>
      <c r="AQ13" s="115"/>
      <c r="AR13" s="115"/>
      <c r="AS13" s="115"/>
      <c r="AT13" s="115"/>
      <c r="AU13" s="115"/>
      <c r="AV13" s="115"/>
    </row>
    <row r="14" spans="1:48" ht="13.5" customHeight="1" x14ac:dyDescent="0.2">
      <c r="B14" s="79" t="s">
        <v>41</v>
      </c>
      <c r="C14" s="80"/>
      <c r="D14" s="80"/>
      <c r="E14" s="80"/>
      <c r="F14" s="80"/>
      <c r="G14" s="80"/>
      <c r="H14" s="80"/>
      <c r="I14" s="80"/>
      <c r="J14" s="80"/>
      <c r="K14" s="80"/>
      <c r="L14" s="87">
        <f>Z63</f>
        <v>81500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27"/>
      <c r="Y14" s="28"/>
      <c r="Z14" s="16"/>
      <c r="AE14" s="46"/>
      <c r="AF14" s="122"/>
      <c r="AG14" s="26">
        <v>45202</v>
      </c>
      <c r="AH14" s="20" t="s">
        <v>40</v>
      </c>
      <c r="AI14" s="18"/>
      <c r="AJ14" s="39"/>
      <c r="AK14" s="41"/>
      <c r="AL14" s="42">
        <f t="shared" si="0"/>
        <v>0</v>
      </c>
      <c r="AM14" s="40"/>
      <c r="AN14" s="40"/>
      <c r="AO14" s="115"/>
      <c r="AP14" s="115"/>
      <c r="AQ14" s="115"/>
      <c r="AR14" s="115"/>
      <c r="AS14" s="115"/>
      <c r="AT14" s="115"/>
      <c r="AU14" s="115"/>
      <c r="AV14" s="115"/>
    </row>
    <row r="15" spans="1:48" ht="13.5" customHeight="1" x14ac:dyDescent="0.2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29"/>
      <c r="Y15" s="30"/>
      <c r="Z15" s="16"/>
      <c r="AE15" s="46"/>
      <c r="AF15" s="122"/>
      <c r="AG15" s="18"/>
      <c r="AH15" s="20"/>
      <c r="AI15" s="18"/>
      <c r="AJ15" s="39"/>
      <c r="AK15" s="41"/>
      <c r="AL15" s="42">
        <f t="shared" si="0"/>
        <v>0</v>
      </c>
      <c r="AM15" s="40"/>
      <c r="AN15" s="40"/>
      <c r="AO15" s="115"/>
      <c r="AP15" s="115"/>
      <c r="AQ15" s="115"/>
      <c r="AR15" s="115"/>
      <c r="AS15" s="115"/>
      <c r="AT15" s="115"/>
      <c r="AU15" s="115"/>
      <c r="AV15" s="115"/>
    </row>
    <row r="16" spans="1:48" x14ac:dyDescent="0.2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AE16" s="46"/>
      <c r="AG16" s="18"/>
      <c r="AH16" s="20"/>
      <c r="AI16" s="18"/>
      <c r="AJ16" s="39"/>
      <c r="AK16" s="41"/>
      <c r="AL16" s="42">
        <f t="shared" si="0"/>
        <v>0</v>
      </c>
      <c r="AM16" s="40"/>
      <c r="AN16" s="40"/>
      <c r="AO16" s="115"/>
      <c r="AP16" s="115"/>
      <c r="AQ16" s="115"/>
      <c r="AR16" s="115"/>
      <c r="AS16" s="115"/>
      <c r="AT16" s="115"/>
      <c r="AU16" s="115"/>
      <c r="AV16" s="115"/>
    </row>
    <row r="17" spans="2:48" ht="16.2" x14ac:dyDescent="0.2">
      <c r="B17" s="48" t="s">
        <v>11</v>
      </c>
      <c r="C17" s="48"/>
      <c r="D17" s="48"/>
      <c r="E17" s="48"/>
      <c r="F17" s="52"/>
      <c r="G17" s="53" t="s">
        <v>13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52"/>
      <c r="S17" s="33"/>
      <c r="T17" s="53" t="s">
        <v>12</v>
      </c>
      <c r="U17" s="48"/>
      <c r="V17" s="52"/>
      <c r="W17" s="54" t="s">
        <v>42</v>
      </c>
      <c r="X17" s="55"/>
      <c r="Y17" s="56"/>
      <c r="Z17" s="53" t="s">
        <v>43</v>
      </c>
      <c r="AA17" s="48"/>
      <c r="AB17" s="48"/>
      <c r="AC17" s="48"/>
      <c r="AE17" s="46"/>
      <c r="AG17" s="18"/>
      <c r="AH17" s="20"/>
      <c r="AI17" s="18"/>
      <c r="AJ17" s="39"/>
      <c r="AK17" s="41"/>
      <c r="AL17" s="42">
        <f t="shared" si="0"/>
        <v>0</v>
      </c>
      <c r="AM17" s="40"/>
      <c r="AN17" s="40"/>
      <c r="AO17" s="115"/>
      <c r="AP17" s="115"/>
      <c r="AQ17" s="115"/>
      <c r="AR17" s="115"/>
      <c r="AS17" s="115"/>
      <c r="AT17" s="115"/>
      <c r="AU17" s="115"/>
      <c r="AV17" s="115"/>
    </row>
    <row r="18" spans="2:48" ht="16.5" customHeight="1" x14ac:dyDescent="0.2">
      <c r="B18" s="48"/>
      <c r="C18" s="48"/>
      <c r="D18" s="48"/>
      <c r="E18" s="48"/>
      <c r="F18" s="52"/>
      <c r="G18" s="53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52"/>
      <c r="S18" s="33"/>
      <c r="T18" s="53"/>
      <c r="U18" s="48"/>
      <c r="V18" s="52"/>
      <c r="W18" s="54"/>
      <c r="X18" s="55"/>
      <c r="Y18" s="56"/>
      <c r="Z18" s="53"/>
      <c r="AA18" s="48"/>
      <c r="AB18" s="48"/>
      <c r="AC18" s="48"/>
      <c r="AE18" s="46"/>
      <c r="AG18" s="18"/>
      <c r="AH18" s="20"/>
      <c r="AI18" s="18"/>
      <c r="AJ18" s="39"/>
      <c r="AK18" s="41"/>
      <c r="AL18" s="42">
        <f t="shared" si="0"/>
        <v>0</v>
      </c>
      <c r="AM18" s="40"/>
      <c r="AN18" s="40"/>
      <c r="AO18" s="115"/>
      <c r="AP18" s="115"/>
      <c r="AQ18" s="115"/>
      <c r="AR18" s="115"/>
      <c r="AS18" s="115"/>
      <c r="AT18" s="115"/>
      <c r="AU18" s="115"/>
      <c r="AV18" s="115"/>
    </row>
    <row r="19" spans="2:48" ht="11.25" customHeight="1" x14ac:dyDescent="0.2">
      <c r="B19" s="57">
        <f>IF(AG12="","",AG12)</f>
        <v>45200</v>
      </c>
      <c r="C19" s="58"/>
      <c r="D19" s="58"/>
      <c r="E19" s="58"/>
      <c r="F19" s="59"/>
      <c r="G19" s="60" t="str">
        <f>IF(AH12="","",AH12)</f>
        <v>テキスト代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69"/>
      <c r="T19" s="63">
        <f>IF(AI11="","",AI11)</f>
        <v>1</v>
      </c>
      <c r="U19" s="64"/>
      <c r="V19" s="65"/>
      <c r="W19" s="63">
        <f>IF(AJ11="","",AJ11)</f>
        <v>5000</v>
      </c>
      <c r="X19" s="64"/>
      <c r="Y19" s="65"/>
      <c r="Z19" s="63">
        <f>IF(T19="","",T19*W19)</f>
        <v>5000</v>
      </c>
      <c r="AA19" s="67"/>
      <c r="AB19" s="67"/>
      <c r="AC19" s="67"/>
      <c r="AE19" s="46"/>
      <c r="AG19" s="18"/>
      <c r="AH19" s="20"/>
      <c r="AI19" s="18"/>
      <c r="AJ19" s="39"/>
      <c r="AK19" s="41"/>
      <c r="AL19" s="42">
        <f t="shared" si="0"/>
        <v>0</v>
      </c>
      <c r="AM19" s="40"/>
      <c r="AN19" s="40"/>
      <c r="AO19" s="115"/>
      <c r="AP19" s="115"/>
      <c r="AQ19" s="115"/>
      <c r="AR19" s="115"/>
      <c r="AS19" s="115"/>
      <c r="AT19" s="115"/>
      <c r="AU19" s="115"/>
      <c r="AV19" s="115"/>
    </row>
    <row r="20" spans="2:48" ht="11.25" customHeight="1" x14ac:dyDescent="0.2">
      <c r="B20" s="58"/>
      <c r="C20" s="58"/>
      <c r="D20" s="58"/>
      <c r="E20" s="58"/>
      <c r="F20" s="59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9"/>
      <c r="T20" s="66"/>
      <c r="U20" s="64"/>
      <c r="V20" s="65"/>
      <c r="W20" s="66"/>
      <c r="X20" s="64"/>
      <c r="Y20" s="65"/>
      <c r="Z20" s="68"/>
      <c r="AA20" s="67"/>
      <c r="AB20" s="67"/>
      <c r="AC20" s="67"/>
      <c r="AE20" s="46"/>
      <c r="AG20" s="18"/>
      <c r="AH20" s="20"/>
      <c r="AI20" s="18"/>
      <c r="AJ20" s="39"/>
      <c r="AK20" s="41"/>
      <c r="AL20" s="42">
        <f t="shared" si="0"/>
        <v>0</v>
      </c>
      <c r="AM20" s="40"/>
      <c r="AN20" s="40"/>
      <c r="AO20" s="115"/>
      <c r="AP20" s="115"/>
      <c r="AQ20" s="115"/>
      <c r="AR20" s="115"/>
      <c r="AS20" s="115"/>
      <c r="AT20" s="115"/>
      <c r="AU20" s="115"/>
      <c r="AV20" s="115"/>
    </row>
    <row r="21" spans="2:48" ht="11.25" customHeight="1" x14ac:dyDescent="0.2">
      <c r="B21" s="71">
        <f>IF(AG13="","",AG13)</f>
        <v>45201</v>
      </c>
      <c r="C21" s="71"/>
      <c r="D21" s="71"/>
      <c r="E21" s="71"/>
      <c r="F21" s="72"/>
      <c r="G21" s="73" t="str">
        <f>IF(AH13="","",AH13)</f>
        <v>HP保守費用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78"/>
      <c r="T21" s="76">
        <f>IF(AI12="","",AI12)</f>
        <v>1</v>
      </c>
      <c r="U21" s="67"/>
      <c r="V21" s="77"/>
      <c r="W21" s="76">
        <f>IF(AJ12="","",AJ12)</f>
        <v>20000</v>
      </c>
      <c r="X21" s="67"/>
      <c r="Y21" s="77"/>
      <c r="Z21" s="76">
        <f t="shared" ref="Z21" si="1">IF(T21="","",T21*W21)</f>
        <v>20000</v>
      </c>
      <c r="AA21" s="67"/>
      <c r="AB21" s="67"/>
      <c r="AC21" s="67"/>
      <c r="AE21" s="46"/>
      <c r="AG21" s="18"/>
      <c r="AH21" s="20"/>
      <c r="AI21" s="18"/>
      <c r="AJ21" s="39"/>
      <c r="AK21" s="41"/>
      <c r="AL21" s="42">
        <f t="shared" si="0"/>
        <v>0</v>
      </c>
      <c r="AM21" s="40"/>
      <c r="AN21" s="40"/>
      <c r="AO21" s="115"/>
      <c r="AP21" s="115"/>
      <c r="AQ21" s="115"/>
      <c r="AR21" s="115"/>
      <c r="AS21" s="115"/>
      <c r="AT21" s="115"/>
      <c r="AU21" s="115"/>
      <c r="AV21" s="115"/>
    </row>
    <row r="22" spans="2:48" ht="11.25" customHeight="1" x14ac:dyDescent="0.2">
      <c r="B22" s="71"/>
      <c r="C22" s="71"/>
      <c r="D22" s="71"/>
      <c r="E22" s="71"/>
      <c r="F22" s="72"/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8"/>
      <c r="T22" s="68"/>
      <c r="U22" s="67"/>
      <c r="V22" s="77"/>
      <c r="W22" s="68"/>
      <c r="X22" s="67"/>
      <c r="Y22" s="77"/>
      <c r="Z22" s="68"/>
      <c r="AA22" s="67"/>
      <c r="AB22" s="67"/>
      <c r="AC22" s="67"/>
      <c r="AE22" s="46"/>
      <c r="AG22" s="18"/>
      <c r="AH22" s="20"/>
      <c r="AI22" s="18"/>
      <c r="AJ22" s="39"/>
      <c r="AK22" s="41"/>
      <c r="AL22" s="42">
        <f t="shared" si="0"/>
        <v>0</v>
      </c>
      <c r="AM22" s="40"/>
      <c r="AN22" s="40"/>
      <c r="AO22" s="115"/>
      <c r="AP22" s="115"/>
      <c r="AQ22" s="115"/>
      <c r="AR22" s="115"/>
      <c r="AS22" s="115"/>
      <c r="AT22" s="115"/>
      <c r="AU22" s="115"/>
      <c r="AV22" s="115"/>
    </row>
    <row r="23" spans="2:48" ht="11.25" customHeight="1" x14ac:dyDescent="0.2">
      <c r="B23" s="57">
        <f>IF(AG14="","",AG14)</f>
        <v>45202</v>
      </c>
      <c r="C23" s="58"/>
      <c r="D23" s="58"/>
      <c r="E23" s="58"/>
      <c r="F23" s="59"/>
      <c r="G23" s="60" t="str">
        <f>IF(AH14="","",AH14)</f>
        <v>商品代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  <c r="S23" s="69" t="s">
        <v>38</v>
      </c>
      <c r="T23" s="63">
        <f>IF(AI13="","",AI13)</f>
        <v>1</v>
      </c>
      <c r="U23" s="67"/>
      <c r="V23" s="77"/>
      <c r="W23" s="63">
        <f>IF(AJ13="","",AJ13)</f>
        <v>50000</v>
      </c>
      <c r="X23" s="67"/>
      <c r="Y23" s="77"/>
      <c r="Z23" s="63">
        <f>IF(T23="","",T23*W23)</f>
        <v>50000</v>
      </c>
      <c r="AA23" s="67"/>
      <c r="AB23" s="67"/>
      <c r="AC23" s="67"/>
      <c r="AE23" s="46"/>
      <c r="AG23" s="18"/>
      <c r="AH23" s="20"/>
      <c r="AI23" s="18"/>
      <c r="AJ23" s="39"/>
      <c r="AK23" s="41"/>
      <c r="AL23" s="42">
        <f t="shared" si="0"/>
        <v>0</v>
      </c>
      <c r="AM23" s="40"/>
      <c r="AN23" s="40"/>
      <c r="AO23" s="115"/>
      <c r="AP23" s="115"/>
      <c r="AQ23" s="115"/>
      <c r="AR23" s="115"/>
      <c r="AS23" s="115"/>
      <c r="AT23" s="115"/>
      <c r="AU23" s="115"/>
      <c r="AV23" s="115"/>
    </row>
    <row r="24" spans="2:48" ht="11.25" customHeight="1" x14ac:dyDescent="0.2">
      <c r="B24" s="58"/>
      <c r="C24" s="58"/>
      <c r="D24" s="58"/>
      <c r="E24" s="58"/>
      <c r="F24" s="59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69"/>
      <c r="T24" s="68"/>
      <c r="U24" s="67"/>
      <c r="V24" s="77"/>
      <c r="W24" s="68"/>
      <c r="X24" s="67"/>
      <c r="Y24" s="77"/>
      <c r="Z24" s="68"/>
      <c r="AA24" s="67"/>
      <c r="AB24" s="67"/>
      <c r="AC24" s="67"/>
      <c r="AG24" s="18"/>
      <c r="AH24" s="20"/>
      <c r="AI24" s="18"/>
      <c r="AJ24" s="39"/>
      <c r="AK24" s="41"/>
      <c r="AL24" s="42">
        <f t="shared" si="0"/>
        <v>0</v>
      </c>
      <c r="AM24" s="40"/>
      <c r="AN24" s="40"/>
      <c r="AO24" s="115"/>
      <c r="AP24" s="115"/>
      <c r="AQ24" s="115"/>
      <c r="AR24" s="115"/>
      <c r="AS24" s="115"/>
      <c r="AT24" s="115"/>
      <c r="AU24" s="115"/>
      <c r="AV24" s="115"/>
    </row>
    <row r="25" spans="2:48" ht="11.25" customHeight="1" x14ac:dyDescent="0.2">
      <c r="B25" s="71" t="str">
        <f>IF(AG15="","",AG15)</f>
        <v/>
      </c>
      <c r="C25" s="58"/>
      <c r="D25" s="58"/>
      <c r="E25" s="58"/>
      <c r="F25" s="59"/>
      <c r="G25" s="89" t="str">
        <f>IF(AH15="","",AH15)</f>
        <v/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  <c r="S25" s="78"/>
      <c r="T25" s="76" t="str">
        <f>IF(AI14="","",AI14)</f>
        <v/>
      </c>
      <c r="U25" s="67"/>
      <c r="V25" s="77"/>
      <c r="W25" s="76" t="str">
        <f>IF(AJ14="","",AJ14)</f>
        <v/>
      </c>
      <c r="X25" s="67"/>
      <c r="Y25" s="77"/>
      <c r="Z25" s="76" t="str">
        <f t="shared" ref="Z25" si="2">IF(T25="","",T25*W25)</f>
        <v/>
      </c>
      <c r="AA25" s="67"/>
      <c r="AB25" s="67"/>
      <c r="AC25" s="67"/>
      <c r="AG25" s="18"/>
      <c r="AH25" s="20"/>
      <c r="AI25" s="18"/>
      <c r="AJ25" s="39"/>
      <c r="AK25" s="41"/>
      <c r="AL25" s="42">
        <f t="shared" si="0"/>
        <v>0</v>
      </c>
      <c r="AM25" s="40"/>
      <c r="AN25" s="40"/>
      <c r="AO25" s="115"/>
      <c r="AP25" s="115"/>
      <c r="AQ25" s="115"/>
      <c r="AR25" s="115"/>
      <c r="AS25" s="115"/>
      <c r="AT25" s="115"/>
      <c r="AU25" s="115"/>
      <c r="AV25" s="115"/>
    </row>
    <row r="26" spans="2:48" ht="11.25" customHeight="1" x14ac:dyDescent="0.2">
      <c r="B26" s="58"/>
      <c r="C26" s="58"/>
      <c r="D26" s="58"/>
      <c r="E26" s="58"/>
      <c r="F26" s="59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78"/>
      <c r="T26" s="68"/>
      <c r="U26" s="67"/>
      <c r="V26" s="77"/>
      <c r="W26" s="68"/>
      <c r="X26" s="67"/>
      <c r="Y26" s="77"/>
      <c r="Z26" s="68"/>
      <c r="AA26" s="67"/>
      <c r="AB26" s="67"/>
      <c r="AC26" s="67"/>
      <c r="AG26" s="18"/>
      <c r="AH26" s="20"/>
      <c r="AI26" s="18"/>
      <c r="AJ26" s="39"/>
      <c r="AK26" s="41"/>
      <c r="AL26" s="42">
        <f t="shared" si="0"/>
        <v>0</v>
      </c>
      <c r="AM26" s="40"/>
      <c r="AN26" s="40"/>
      <c r="AO26" s="115"/>
      <c r="AP26" s="115"/>
      <c r="AQ26" s="115"/>
      <c r="AR26" s="115"/>
      <c r="AS26" s="115"/>
      <c r="AT26" s="115"/>
      <c r="AU26" s="115"/>
      <c r="AV26" s="115"/>
    </row>
    <row r="27" spans="2:48" ht="11.25" customHeight="1" x14ac:dyDescent="0.2">
      <c r="B27" s="57" t="str">
        <f>IF(AG16="","",AG16)</f>
        <v/>
      </c>
      <c r="C27" s="58"/>
      <c r="D27" s="58"/>
      <c r="E27" s="58"/>
      <c r="F27" s="59"/>
      <c r="G27" s="92" t="str">
        <f>IF(AH16="","",AH16)</f>
        <v/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69"/>
      <c r="T27" s="63" t="str">
        <f>IF(AI15="","",AI15)</f>
        <v/>
      </c>
      <c r="U27" s="67"/>
      <c r="V27" s="77"/>
      <c r="W27" s="63" t="str">
        <f>IF(AJ15="","",AJ15)</f>
        <v/>
      </c>
      <c r="X27" s="67"/>
      <c r="Y27" s="77"/>
      <c r="Z27" s="63" t="str">
        <f t="shared" ref="Z27" si="3">IF(T27="","",T27*W27)</f>
        <v/>
      </c>
      <c r="AA27" s="67"/>
      <c r="AB27" s="67"/>
      <c r="AC27" s="67"/>
      <c r="AG27" s="18"/>
      <c r="AH27" s="20"/>
      <c r="AI27" s="18"/>
      <c r="AJ27" s="39"/>
      <c r="AK27" s="41"/>
      <c r="AL27" s="42">
        <f t="shared" si="0"/>
        <v>0</v>
      </c>
      <c r="AM27" s="40"/>
      <c r="AN27" s="40"/>
      <c r="AO27" s="115"/>
      <c r="AP27" s="115"/>
      <c r="AQ27" s="115"/>
      <c r="AR27" s="115"/>
      <c r="AS27" s="115"/>
      <c r="AT27" s="115"/>
      <c r="AU27" s="115"/>
      <c r="AV27" s="115"/>
    </row>
    <row r="28" spans="2:48" ht="11.25" customHeight="1" x14ac:dyDescent="0.2">
      <c r="B28" s="58"/>
      <c r="C28" s="58"/>
      <c r="D28" s="58"/>
      <c r="E28" s="58"/>
      <c r="F28" s="59"/>
      <c r="G28" s="92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69"/>
      <c r="T28" s="68"/>
      <c r="U28" s="67"/>
      <c r="V28" s="77"/>
      <c r="W28" s="68"/>
      <c r="X28" s="67"/>
      <c r="Y28" s="77"/>
      <c r="Z28" s="68"/>
      <c r="AA28" s="67"/>
      <c r="AB28" s="67"/>
      <c r="AC28" s="67"/>
      <c r="AG28" s="18"/>
      <c r="AH28" s="20"/>
      <c r="AI28" s="18"/>
      <c r="AJ28" s="39"/>
      <c r="AK28" s="41"/>
      <c r="AL28" s="42">
        <f t="shared" si="0"/>
        <v>0</v>
      </c>
      <c r="AM28" s="40"/>
      <c r="AN28" s="40"/>
      <c r="AO28" s="115"/>
      <c r="AP28" s="115"/>
      <c r="AQ28" s="115"/>
      <c r="AR28" s="115"/>
      <c r="AS28" s="115"/>
      <c r="AT28" s="115"/>
      <c r="AU28" s="115"/>
      <c r="AV28" s="115"/>
    </row>
    <row r="29" spans="2:48" ht="11.25" customHeight="1" x14ac:dyDescent="0.2">
      <c r="B29" s="71" t="str">
        <f>IF(AG17="","",AG17)</f>
        <v/>
      </c>
      <c r="C29" s="58"/>
      <c r="D29" s="58"/>
      <c r="E29" s="58"/>
      <c r="F29" s="59"/>
      <c r="G29" s="89" t="str">
        <f>IF(AH17="","",AH17)</f>
        <v/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78"/>
      <c r="T29" s="76" t="str">
        <f>IF(AI16="","",AI16)</f>
        <v/>
      </c>
      <c r="U29" s="67"/>
      <c r="V29" s="77"/>
      <c r="W29" s="76" t="str">
        <f>IF(AJ16="","",AJ16)</f>
        <v/>
      </c>
      <c r="X29" s="67"/>
      <c r="Y29" s="77"/>
      <c r="Z29" s="76" t="str">
        <f t="shared" ref="Z29" si="4">IF(T29="","",T29*W29)</f>
        <v/>
      </c>
      <c r="AA29" s="67"/>
      <c r="AB29" s="67"/>
      <c r="AC29" s="67"/>
      <c r="AG29" s="18"/>
      <c r="AH29" s="20"/>
      <c r="AI29" s="18"/>
      <c r="AJ29" s="39"/>
      <c r="AK29" s="41"/>
      <c r="AL29" s="42">
        <f t="shared" si="0"/>
        <v>0</v>
      </c>
      <c r="AM29" s="40"/>
      <c r="AN29" s="40"/>
      <c r="AO29" s="115"/>
      <c r="AP29" s="115"/>
      <c r="AQ29" s="115"/>
      <c r="AR29" s="115"/>
      <c r="AS29" s="115"/>
      <c r="AT29" s="115"/>
      <c r="AU29" s="115"/>
      <c r="AV29" s="115"/>
    </row>
    <row r="30" spans="2:48" ht="11.25" customHeight="1" x14ac:dyDescent="0.2">
      <c r="B30" s="58"/>
      <c r="C30" s="58"/>
      <c r="D30" s="58"/>
      <c r="E30" s="58"/>
      <c r="F30" s="59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78"/>
      <c r="T30" s="68"/>
      <c r="U30" s="67"/>
      <c r="V30" s="77"/>
      <c r="W30" s="68"/>
      <c r="X30" s="67"/>
      <c r="Y30" s="77"/>
      <c r="Z30" s="68"/>
      <c r="AA30" s="67"/>
      <c r="AB30" s="67"/>
      <c r="AC30" s="67"/>
      <c r="AG30" s="18"/>
      <c r="AH30" s="20"/>
      <c r="AI30" s="18"/>
      <c r="AJ30" s="39"/>
      <c r="AK30" s="41"/>
      <c r="AL30" s="42">
        <f t="shared" si="0"/>
        <v>0</v>
      </c>
      <c r="AM30" s="40"/>
      <c r="AN30" s="40"/>
      <c r="AO30" s="115"/>
      <c r="AP30" s="115"/>
      <c r="AQ30" s="115"/>
      <c r="AR30" s="115"/>
      <c r="AS30" s="115"/>
      <c r="AT30" s="115"/>
      <c r="AU30" s="115"/>
      <c r="AV30" s="115"/>
    </row>
    <row r="31" spans="2:48" ht="11.25" customHeight="1" x14ac:dyDescent="0.2">
      <c r="B31" s="57" t="str">
        <f>IF(AG18="","",AG18)</f>
        <v/>
      </c>
      <c r="C31" s="58"/>
      <c r="D31" s="58"/>
      <c r="E31" s="58"/>
      <c r="F31" s="59"/>
      <c r="G31" s="92" t="str">
        <f>IF(AH18="","",AH18)</f>
        <v/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  <c r="S31" s="69"/>
      <c r="T31" s="63" t="str">
        <f>IF(AI17="","",AI17)</f>
        <v/>
      </c>
      <c r="U31" s="67"/>
      <c r="V31" s="77"/>
      <c r="W31" s="63" t="str">
        <f>IF(AJ17="","",AJ17)</f>
        <v/>
      </c>
      <c r="X31" s="67"/>
      <c r="Y31" s="77"/>
      <c r="Z31" s="63" t="str">
        <f t="shared" ref="Z31" si="5">IF(T31="","",T31*W31)</f>
        <v/>
      </c>
      <c r="AA31" s="67"/>
      <c r="AB31" s="67"/>
      <c r="AC31" s="67"/>
      <c r="AG31" s="18"/>
      <c r="AH31" s="20"/>
    </row>
    <row r="32" spans="2:48" ht="11.25" customHeight="1" x14ac:dyDescent="0.2">
      <c r="B32" s="58"/>
      <c r="C32" s="58"/>
      <c r="D32" s="58"/>
      <c r="E32" s="58"/>
      <c r="F32" s="59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69"/>
      <c r="T32" s="68"/>
      <c r="U32" s="67"/>
      <c r="V32" s="77"/>
      <c r="W32" s="68"/>
      <c r="X32" s="67"/>
      <c r="Y32" s="77"/>
      <c r="Z32" s="68"/>
      <c r="AA32" s="67"/>
      <c r="AB32" s="67"/>
      <c r="AC32" s="67"/>
    </row>
    <row r="33" spans="2:34" ht="11.25" customHeight="1" x14ac:dyDescent="0.2">
      <c r="B33" s="71" t="str">
        <f>IF(AG19="","",AG19)</f>
        <v/>
      </c>
      <c r="C33" s="58"/>
      <c r="D33" s="58"/>
      <c r="E33" s="58"/>
      <c r="F33" s="59"/>
      <c r="G33" s="89" t="str">
        <f>IF(AH19="","",AH19)</f>
        <v/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  <c r="S33" s="78"/>
      <c r="T33" s="76" t="str">
        <f>IF(AI18="","",AI18)</f>
        <v/>
      </c>
      <c r="U33" s="67"/>
      <c r="V33" s="77"/>
      <c r="W33" s="76" t="str">
        <f>IF(AJ18="","",AJ18)</f>
        <v/>
      </c>
      <c r="X33" s="67"/>
      <c r="Y33" s="77"/>
      <c r="Z33" s="76" t="str">
        <f t="shared" ref="Z33" si="6">IF(T33="","",T33*W33)</f>
        <v/>
      </c>
      <c r="AA33" s="67"/>
      <c r="AB33" s="67"/>
      <c r="AC33" s="67"/>
    </row>
    <row r="34" spans="2:34" ht="11.25" customHeight="1" x14ac:dyDescent="0.2">
      <c r="B34" s="58"/>
      <c r="C34" s="58"/>
      <c r="D34" s="58"/>
      <c r="E34" s="58"/>
      <c r="F34" s="59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/>
      <c r="S34" s="78"/>
      <c r="T34" s="68"/>
      <c r="U34" s="67"/>
      <c r="V34" s="77"/>
      <c r="W34" s="68"/>
      <c r="X34" s="67"/>
      <c r="Y34" s="77"/>
      <c r="Z34" s="68"/>
      <c r="AA34" s="67"/>
      <c r="AB34" s="67"/>
      <c r="AC34" s="67"/>
      <c r="AG34" s="97" t="s">
        <v>16</v>
      </c>
      <c r="AH34" s="95" t="s">
        <v>29</v>
      </c>
    </row>
    <row r="35" spans="2:34" ht="11.25" customHeight="1" x14ac:dyDescent="0.2">
      <c r="B35" s="57" t="str">
        <f>IF(AG20="","",AG20)</f>
        <v/>
      </c>
      <c r="C35" s="58"/>
      <c r="D35" s="58"/>
      <c r="E35" s="58"/>
      <c r="F35" s="59"/>
      <c r="G35" s="92" t="str">
        <f>IF(AH20="","",AH20)</f>
        <v/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  <c r="S35" s="69"/>
      <c r="T35" s="63" t="str">
        <f>IF(AI19="","",AI19)</f>
        <v/>
      </c>
      <c r="U35" s="67"/>
      <c r="V35" s="77"/>
      <c r="W35" s="63" t="str">
        <f>IF(AJ19="","",AJ19)</f>
        <v/>
      </c>
      <c r="X35" s="67"/>
      <c r="Y35" s="77"/>
      <c r="Z35" s="63" t="str">
        <f t="shared" ref="Z35" si="7">IF(T35="","",T35*W35)</f>
        <v/>
      </c>
      <c r="AA35" s="67"/>
      <c r="AB35" s="67"/>
      <c r="AC35" s="67"/>
      <c r="AG35" s="98"/>
      <c r="AH35" s="96"/>
    </row>
    <row r="36" spans="2:34" ht="11.25" customHeight="1" x14ac:dyDescent="0.2">
      <c r="B36" s="58"/>
      <c r="C36" s="58"/>
      <c r="D36" s="58"/>
      <c r="E36" s="58"/>
      <c r="F36" s="59"/>
      <c r="G36" s="92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69"/>
      <c r="T36" s="68"/>
      <c r="U36" s="67"/>
      <c r="V36" s="77"/>
      <c r="W36" s="68"/>
      <c r="X36" s="67"/>
      <c r="Y36" s="77"/>
      <c r="Z36" s="68"/>
      <c r="AA36" s="67"/>
      <c r="AB36" s="67"/>
      <c r="AC36" s="67"/>
      <c r="AG36" s="18" t="s">
        <v>18</v>
      </c>
      <c r="AH36" s="19">
        <v>44835</v>
      </c>
    </row>
    <row r="37" spans="2:34" ht="11.25" customHeight="1" x14ac:dyDescent="0.2">
      <c r="B37" s="71" t="str">
        <f>IF(AG21="","",AG21)</f>
        <v/>
      </c>
      <c r="C37" s="58"/>
      <c r="D37" s="58"/>
      <c r="E37" s="58"/>
      <c r="F37" s="59"/>
      <c r="G37" s="89" t="str">
        <f>IF(AH21="","",AH21)</f>
        <v/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  <c r="S37" s="78"/>
      <c r="T37" s="76" t="str">
        <f>IF(AI20="","",AI20)</f>
        <v/>
      </c>
      <c r="U37" s="67"/>
      <c r="V37" s="77"/>
      <c r="W37" s="76" t="str">
        <f>IF(AJ20="","",AJ20)</f>
        <v/>
      </c>
      <c r="X37" s="67"/>
      <c r="Y37" s="77"/>
      <c r="Z37" s="76" t="str">
        <f t="shared" ref="Z37" si="8">IF(T37="","",T37*W37)</f>
        <v/>
      </c>
      <c r="AA37" s="67"/>
      <c r="AB37" s="67"/>
      <c r="AC37" s="67"/>
    </row>
    <row r="38" spans="2:34" ht="11.25" customHeight="1" x14ac:dyDescent="0.2">
      <c r="B38" s="58"/>
      <c r="C38" s="58"/>
      <c r="D38" s="58"/>
      <c r="E38" s="58"/>
      <c r="F38" s="59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78"/>
      <c r="T38" s="68"/>
      <c r="U38" s="67"/>
      <c r="V38" s="77"/>
      <c r="W38" s="68"/>
      <c r="X38" s="67"/>
      <c r="Y38" s="77"/>
      <c r="Z38" s="68"/>
      <c r="AA38" s="67"/>
      <c r="AB38" s="67"/>
      <c r="AC38" s="67"/>
    </row>
    <row r="39" spans="2:34" ht="11.25" customHeight="1" x14ac:dyDescent="0.2">
      <c r="B39" s="57" t="str">
        <f>IF(AG22="","",AG22)</f>
        <v/>
      </c>
      <c r="C39" s="58"/>
      <c r="D39" s="58"/>
      <c r="E39" s="58"/>
      <c r="F39" s="59"/>
      <c r="G39" s="92" t="str">
        <f>IF(AH22="","",AH22)</f>
        <v/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S39" s="69"/>
      <c r="T39" s="63" t="str">
        <f>IF(AI21="","",AI21)</f>
        <v/>
      </c>
      <c r="U39" s="67"/>
      <c r="V39" s="77"/>
      <c r="W39" s="63" t="str">
        <f>IF(AJ21="","",AJ21)</f>
        <v/>
      </c>
      <c r="X39" s="67"/>
      <c r="Y39" s="77"/>
      <c r="Z39" s="63" t="str">
        <f t="shared" ref="Z39" si="9">IF(T39="","",T39*W39)</f>
        <v/>
      </c>
      <c r="AA39" s="67"/>
      <c r="AB39" s="67"/>
      <c r="AC39" s="67"/>
    </row>
    <row r="40" spans="2:34" ht="11.25" customHeight="1" x14ac:dyDescent="0.2">
      <c r="B40" s="58"/>
      <c r="C40" s="58"/>
      <c r="D40" s="58"/>
      <c r="E40" s="58"/>
      <c r="F40" s="59"/>
      <c r="G40" s="92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  <c r="S40" s="69"/>
      <c r="T40" s="68"/>
      <c r="U40" s="67"/>
      <c r="V40" s="77"/>
      <c r="W40" s="68"/>
      <c r="X40" s="67"/>
      <c r="Y40" s="77"/>
      <c r="Z40" s="68"/>
      <c r="AA40" s="67"/>
      <c r="AB40" s="67"/>
      <c r="AC40" s="67"/>
    </row>
    <row r="41" spans="2:34" ht="11.25" customHeight="1" x14ac:dyDescent="0.2">
      <c r="B41" s="71" t="str">
        <f>IF(AG23="","",AG23)</f>
        <v/>
      </c>
      <c r="C41" s="58"/>
      <c r="D41" s="58"/>
      <c r="E41" s="58"/>
      <c r="F41" s="59"/>
      <c r="G41" s="89" t="str">
        <f>IF(AH23="","",AH23)</f>
        <v/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78"/>
      <c r="T41" s="76" t="str">
        <f>IF(AI22="","",AI22)</f>
        <v/>
      </c>
      <c r="U41" s="67"/>
      <c r="V41" s="77"/>
      <c r="W41" s="76" t="str">
        <f>IF(AJ22="","",AJ22)</f>
        <v/>
      </c>
      <c r="X41" s="67"/>
      <c r="Y41" s="77"/>
      <c r="Z41" s="76" t="str">
        <f t="shared" ref="Z41" si="10">IF(T41="","",T41*W41)</f>
        <v/>
      </c>
      <c r="AA41" s="67"/>
      <c r="AB41" s="67"/>
      <c r="AC41" s="67"/>
    </row>
    <row r="42" spans="2:34" ht="11.25" customHeight="1" x14ac:dyDescent="0.2">
      <c r="B42" s="58"/>
      <c r="C42" s="58"/>
      <c r="D42" s="58"/>
      <c r="E42" s="58"/>
      <c r="F42" s="59"/>
      <c r="G42" s="89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78"/>
      <c r="T42" s="68"/>
      <c r="U42" s="67"/>
      <c r="V42" s="77"/>
      <c r="W42" s="68"/>
      <c r="X42" s="67"/>
      <c r="Y42" s="77"/>
      <c r="Z42" s="68"/>
      <c r="AA42" s="67"/>
      <c r="AB42" s="67"/>
      <c r="AC42" s="67"/>
      <c r="AG42" s="13"/>
    </row>
    <row r="43" spans="2:34" ht="11.25" customHeight="1" x14ac:dyDescent="0.2">
      <c r="B43" s="57" t="str">
        <f>IF(AG24="","",AG24)</f>
        <v/>
      </c>
      <c r="C43" s="58"/>
      <c r="D43" s="58"/>
      <c r="E43" s="58"/>
      <c r="F43" s="59"/>
      <c r="G43" s="92" t="str">
        <f>IF(AH24="","",AH24)</f>
        <v/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4"/>
      <c r="S43" s="69"/>
      <c r="T43" s="63" t="str">
        <f>IF(AI23="","",AI23)</f>
        <v/>
      </c>
      <c r="U43" s="67"/>
      <c r="V43" s="77"/>
      <c r="W43" s="63" t="str">
        <f>IF(AJ23="","",AJ23)</f>
        <v/>
      </c>
      <c r="X43" s="67"/>
      <c r="Y43" s="77"/>
      <c r="Z43" s="63" t="str">
        <f t="shared" ref="Z43" si="11">IF(T43="","",T43*W43)</f>
        <v/>
      </c>
      <c r="AA43" s="67"/>
      <c r="AB43" s="67"/>
      <c r="AC43" s="67"/>
    </row>
    <row r="44" spans="2:34" ht="11.25" customHeight="1" x14ac:dyDescent="0.2">
      <c r="B44" s="58"/>
      <c r="C44" s="58"/>
      <c r="D44" s="58"/>
      <c r="E44" s="58"/>
      <c r="F44" s="59"/>
      <c r="G44" s="92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4"/>
      <c r="S44" s="69"/>
      <c r="T44" s="68"/>
      <c r="U44" s="67"/>
      <c r="V44" s="77"/>
      <c r="W44" s="68"/>
      <c r="X44" s="67"/>
      <c r="Y44" s="77"/>
      <c r="Z44" s="68"/>
      <c r="AA44" s="67"/>
      <c r="AB44" s="67"/>
      <c r="AC44" s="67"/>
    </row>
    <row r="45" spans="2:34" ht="11.25" customHeight="1" x14ac:dyDescent="0.2">
      <c r="B45" s="71" t="str">
        <f>IF(AG25="","",AG25)</f>
        <v/>
      </c>
      <c r="C45" s="58"/>
      <c r="D45" s="58"/>
      <c r="E45" s="58"/>
      <c r="F45" s="59"/>
      <c r="G45" s="89" t="str">
        <f>IF(AH25="","",AH25)</f>
        <v/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78"/>
      <c r="T45" s="76" t="str">
        <f>IF(AI24="","",AI24)</f>
        <v/>
      </c>
      <c r="U45" s="67"/>
      <c r="V45" s="77"/>
      <c r="W45" s="76" t="str">
        <f>IF(AJ24="","",AJ24)</f>
        <v/>
      </c>
      <c r="X45" s="67"/>
      <c r="Y45" s="77"/>
      <c r="Z45" s="76" t="str">
        <f t="shared" ref="Z45" si="12">IF(T45="","",T45*W45)</f>
        <v/>
      </c>
      <c r="AA45" s="67"/>
      <c r="AB45" s="67"/>
      <c r="AC45" s="67"/>
    </row>
    <row r="46" spans="2:34" ht="11.25" customHeight="1" x14ac:dyDescent="0.2">
      <c r="B46" s="58"/>
      <c r="C46" s="58"/>
      <c r="D46" s="58"/>
      <c r="E46" s="58"/>
      <c r="F46" s="59"/>
      <c r="G46" s="89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78"/>
      <c r="T46" s="68"/>
      <c r="U46" s="67"/>
      <c r="V46" s="77"/>
      <c r="W46" s="68"/>
      <c r="X46" s="67"/>
      <c r="Y46" s="77"/>
      <c r="Z46" s="68"/>
      <c r="AA46" s="67"/>
      <c r="AB46" s="67"/>
      <c r="AC46" s="67"/>
    </row>
    <row r="47" spans="2:34" ht="11.25" customHeight="1" x14ac:dyDescent="0.2">
      <c r="B47" s="57" t="str">
        <f>IF(AG26="","",AG26)</f>
        <v/>
      </c>
      <c r="C47" s="58"/>
      <c r="D47" s="58"/>
      <c r="E47" s="58"/>
      <c r="F47" s="59"/>
      <c r="G47" s="92" t="str">
        <f>IF(AH26="","",AH26)</f>
        <v/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4"/>
      <c r="S47" s="69"/>
      <c r="T47" s="63" t="str">
        <f>IF(AI25="","",AI25)</f>
        <v/>
      </c>
      <c r="U47" s="67"/>
      <c r="V47" s="77"/>
      <c r="W47" s="63" t="str">
        <f>IF(AJ25="","",AJ25)</f>
        <v/>
      </c>
      <c r="X47" s="67"/>
      <c r="Y47" s="77"/>
      <c r="Z47" s="63" t="str">
        <f t="shared" ref="Z47" si="13">IF(T47="","",T47*W47)</f>
        <v/>
      </c>
      <c r="AA47" s="67"/>
      <c r="AB47" s="67"/>
      <c r="AC47" s="67"/>
    </row>
    <row r="48" spans="2:34" ht="11.25" customHeight="1" x14ac:dyDescent="0.2">
      <c r="B48" s="58"/>
      <c r="C48" s="58"/>
      <c r="D48" s="58"/>
      <c r="E48" s="58"/>
      <c r="F48" s="59"/>
      <c r="G48" s="92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69"/>
      <c r="T48" s="68"/>
      <c r="U48" s="67"/>
      <c r="V48" s="77"/>
      <c r="W48" s="68"/>
      <c r="X48" s="67"/>
      <c r="Y48" s="77"/>
      <c r="Z48" s="68"/>
      <c r="AA48" s="67"/>
      <c r="AB48" s="67"/>
      <c r="AC48" s="67"/>
    </row>
    <row r="49" spans="2:29" ht="11.25" customHeight="1" x14ac:dyDescent="0.2">
      <c r="B49" s="71" t="str">
        <f>IF(AG27="","",AG27)</f>
        <v/>
      </c>
      <c r="C49" s="58"/>
      <c r="D49" s="58"/>
      <c r="E49" s="58"/>
      <c r="F49" s="59"/>
      <c r="G49" s="89" t="str">
        <f>IF(AH27="","",AH27)</f>
        <v/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78"/>
      <c r="T49" s="76" t="str">
        <f>IF(AI26="","",AI26)</f>
        <v/>
      </c>
      <c r="U49" s="67"/>
      <c r="V49" s="77"/>
      <c r="W49" s="76" t="str">
        <f>IF(AJ26="","",AJ26)</f>
        <v/>
      </c>
      <c r="X49" s="67"/>
      <c r="Y49" s="77"/>
      <c r="Z49" s="76" t="str">
        <f t="shared" ref="Z49" si="14">IF(T49="","",T49*W49)</f>
        <v/>
      </c>
      <c r="AA49" s="67"/>
      <c r="AB49" s="67"/>
      <c r="AC49" s="67"/>
    </row>
    <row r="50" spans="2:29" ht="11.25" customHeight="1" x14ac:dyDescent="0.2">
      <c r="B50" s="58"/>
      <c r="C50" s="58"/>
      <c r="D50" s="58"/>
      <c r="E50" s="58"/>
      <c r="F50" s="59"/>
      <c r="G50" s="89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78"/>
      <c r="T50" s="68"/>
      <c r="U50" s="67"/>
      <c r="V50" s="77"/>
      <c r="W50" s="68"/>
      <c r="X50" s="67"/>
      <c r="Y50" s="77"/>
      <c r="Z50" s="68"/>
      <c r="AA50" s="67"/>
      <c r="AB50" s="67"/>
      <c r="AC50" s="67"/>
    </row>
    <row r="51" spans="2:29" ht="11.25" customHeight="1" x14ac:dyDescent="0.2">
      <c r="B51" s="57" t="str">
        <f>IF(AG28="","",AG28)</f>
        <v/>
      </c>
      <c r="C51" s="58"/>
      <c r="D51" s="58"/>
      <c r="E51" s="58"/>
      <c r="F51" s="59"/>
      <c r="G51" s="92" t="str">
        <f>IF(AH28="","",AH28)</f>
        <v/>
      </c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4"/>
      <c r="S51" s="69"/>
      <c r="T51" s="63" t="str">
        <f>IF(AI27="","",AI27)</f>
        <v/>
      </c>
      <c r="U51" s="67"/>
      <c r="V51" s="77"/>
      <c r="W51" s="63" t="str">
        <f>IF(AJ27="","",AJ27)</f>
        <v/>
      </c>
      <c r="X51" s="67"/>
      <c r="Y51" s="77"/>
      <c r="Z51" s="63" t="str">
        <f t="shared" ref="Z51" si="15">IF(T51="","",T51*W51)</f>
        <v/>
      </c>
      <c r="AA51" s="67"/>
      <c r="AB51" s="67"/>
      <c r="AC51" s="67"/>
    </row>
    <row r="52" spans="2:29" ht="11.25" customHeight="1" x14ac:dyDescent="0.2">
      <c r="B52" s="58"/>
      <c r="C52" s="58"/>
      <c r="D52" s="58"/>
      <c r="E52" s="58"/>
      <c r="F52" s="59"/>
      <c r="G52" s="92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4"/>
      <c r="S52" s="69"/>
      <c r="T52" s="68"/>
      <c r="U52" s="67"/>
      <c r="V52" s="77"/>
      <c r="W52" s="68"/>
      <c r="X52" s="67"/>
      <c r="Y52" s="77"/>
      <c r="Z52" s="68"/>
      <c r="AA52" s="67"/>
      <c r="AB52" s="67"/>
      <c r="AC52" s="67"/>
    </row>
    <row r="53" spans="2:29" ht="11.25" customHeight="1" x14ac:dyDescent="0.2">
      <c r="B53" s="71" t="str">
        <f>IF(AG29="","",AG29)</f>
        <v/>
      </c>
      <c r="C53" s="58"/>
      <c r="D53" s="58"/>
      <c r="E53" s="58"/>
      <c r="F53" s="59"/>
      <c r="G53" s="89" t="str">
        <f>IF(AH29="","",AH29)</f>
        <v/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78"/>
      <c r="T53" s="76" t="str">
        <f>IF(AI28="","",AI28)</f>
        <v/>
      </c>
      <c r="U53" s="67"/>
      <c r="V53" s="77"/>
      <c r="W53" s="76" t="str">
        <f>IF(AJ28="","",AJ28)</f>
        <v/>
      </c>
      <c r="X53" s="67"/>
      <c r="Y53" s="77"/>
      <c r="Z53" s="76" t="str">
        <f t="shared" ref="Z53" si="16">IF(T53="","",T53*W53)</f>
        <v/>
      </c>
      <c r="AA53" s="67"/>
      <c r="AB53" s="67"/>
      <c r="AC53" s="67"/>
    </row>
    <row r="54" spans="2:29" ht="11.25" customHeight="1" x14ac:dyDescent="0.2">
      <c r="B54" s="58"/>
      <c r="C54" s="58"/>
      <c r="D54" s="58"/>
      <c r="E54" s="58"/>
      <c r="F54" s="59"/>
      <c r="G54" s="89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78"/>
      <c r="T54" s="68"/>
      <c r="U54" s="67"/>
      <c r="V54" s="77"/>
      <c r="W54" s="68"/>
      <c r="X54" s="67"/>
      <c r="Y54" s="77"/>
      <c r="Z54" s="68"/>
      <c r="AA54" s="67"/>
      <c r="AB54" s="67"/>
      <c r="AC54" s="67"/>
    </row>
    <row r="55" spans="2:29" ht="11.25" customHeight="1" x14ac:dyDescent="0.2">
      <c r="B55" s="57" t="str">
        <f>IF(AG30="","",AG30)</f>
        <v/>
      </c>
      <c r="C55" s="58"/>
      <c r="D55" s="58"/>
      <c r="E55" s="58"/>
      <c r="F55" s="59"/>
      <c r="G55" s="92" t="str">
        <f>IF(AH30="","",AH30)</f>
        <v/>
      </c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69"/>
      <c r="T55" s="63" t="str">
        <f>IF(AI29="","",AI29)</f>
        <v/>
      </c>
      <c r="U55" s="105"/>
      <c r="V55" s="77"/>
      <c r="W55" s="63" t="str">
        <f>IF(AJ29="","",AJ29)</f>
        <v/>
      </c>
      <c r="X55" s="105"/>
      <c r="Y55" s="77"/>
      <c r="Z55" s="63" t="str">
        <f t="shared" ref="Z55" si="17">IF(T55="","",T55*W55)</f>
        <v/>
      </c>
      <c r="AA55" s="105"/>
      <c r="AB55" s="105"/>
      <c r="AC55" s="105"/>
    </row>
    <row r="56" spans="2:29" ht="11.25" customHeight="1" x14ac:dyDescent="0.2">
      <c r="B56" s="58"/>
      <c r="C56" s="58"/>
      <c r="D56" s="58"/>
      <c r="E56" s="58"/>
      <c r="F56" s="59"/>
      <c r="G56" s="92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4"/>
      <c r="S56" s="69"/>
      <c r="T56" s="68"/>
      <c r="U56" s="105"/>
      <c r="V56" s="77"/>
      <c r="W56" s="68"/>
      <c r="X56" s="105"/>
      <c r="Y56" s="77"/>
      <c r="Z56" s="68"/>
      <c r="AA56" s="105"/>
      <c r="AB56" s="105"/>
      <c r="AC56" s="105"/>
    </row>
    <row r="57" spans="2:29" ht="11.25" customHeight="1" x14ac:dyDescent="0.2">
      <c r="B57" s="71" t="str">
        <f>IF(AG31="","",AG31)</f>
        <v/>
      </c>
      <c r="C57" s="58"/>
      <c r="D57" s="58"/>
      <c r="E57" s="58"/>
      <c r="F57" s="59"/>
      <c r="G57" s="89" t="str">
        <f>IF(AH31="","",AH31)</f>
        <v/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78"/>
      <c r="T57" s="76" t="str">
        <f>IF(AI30="","",AI30)</f>
        <v/>
      </c>
      <c r="U57" s="105"/>
      <c r="V57" s="77"/>
      <c r="W57" s="76" t="str">
        <f>IF(AJ30="","",AJ30)</f>
        <v/>
      </c>
      <c r="X57" s="105"/>
      <c r="Y57" s="77"/>
      <c r="Z57" s="76" t="str">
        <f t="shared" ref="Z57" si="18">IF(T57="","",T57*W57)</f>
        <v/>
      </c>
      <c r="AA57" s="105"/>
      <c r="AB57" s="105"/>
      <c r="AC57" s="105"/>
    </row>
    <row r="58" spans="2:29" ht="11.25" customHeight="1" x14ac:dyDescent="0.2">
      <c r="B58" s="100"/>
      <c r="C58" s="100"/>
      <c r="D58" s="100"/>
      <c r="E58" s="100"/>
      <c r="F58" s="101"/>
      <c r="G58" s="102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  <c r="S58" s="112"/>
      <c r="T58" s="106"/>
      <c r="U58" s="107"/>
      <c r="V58" s="108"/>
      <c r="W58" s="106"/>
      <c r="X58" s="107"/>
      <c r="Y58" s="108"/>
      <c r="Z58" s="106"/>
      <c r="AA58" s="107"/>
      <c r="AB58" s="107"/>
      <c r="AC58" s="107"/>
    </row>
    <row r="59" spans="2:29" x14ac:dyDescent="0.2">
      <c r="T59" s="109" t="s">
        <v>47</v>
      </c>
      <c r="U59" s="109"/>
      <c r="V59" s="109"/>
      <c r="W59" s="109"/>
      <c r="X59" s="109"/>
      <c r="Y59" s="109"/>
      <c r="Z59" s="116">
        <f>SUM(H62:K63)</f>
        <v>75000</v>
      </c>
      <c r="AA59" s="116"/>
      <c r="AB59" s="116"/>
      <c r="AC59" s="116"/>
    </row>
    <row r="60" spans="2:29" x14ac:dyDescent="0.2">
      <c r="B60" s="34" t="s">
        <v>39</v>
      </c>
      <c r="T60" s="48"/>
      <c r="U60" s="48"/>
      <c r="V60" s="48"/>
      <c r="W60" s="48"/>
      <c r="X60" s="48"/>
      <c r="Y60" s="48"/>
      <c r="Z60" s="117"/>
      <c r="AA60" s="117"/>
      <c r="AB60" s="117"/>
      <c r="AC60" s="117"/>
    </row>
    <row r="61" spans="2:29" ht="13.2" customHeight="1" x14ac:dyDescent="0.2">
      <c r="B61" s="113" t="s">
        <v>50</v>
      </c>
      <c r="C61" s="113"/>
      <c r="D61" s="113"/>
      <c r="E61" s="113" t="s">
        <v>51</v>
      </c>
      <c r="F61" s="113"/>
      <c r="G61" s="113"/>
      <c r="H61" s="113" t="s">
        <v>46</v>
      </c>
      <c r="I61" s="113"/>
      <c r="J61" s="113"/>
      <c r="K61" s="113"/>
      <c r="T61" s="110" t="s">
        <v>48</v>
      </c>
      <c r="U61" s="110"/>
      <c r="V61" s="110"/>
      <c r="W61" s="110"/>
      <c r="X61" s="110"/>
      <c r="Y61" s="110"/>
      <c r="Z61" s="118">
        <f>SUM(E62:G63)</f>
        <v>6500</v>
      </c>
      <c r="AA61" s="118"/>
      <c r="AB61" s="118"/>
      <c r="AC61" s="118"/>
    </row>
    <row r="62" spans="2:29" ht="13.2" customHeight="1" x14ac:dyDescent="0.2">
      <c r="B62" s="113" t="s">
        <v>52</v>
      </c>
      <c r="C62" s="113"/>
      <c r="D62" s="113"/>
      <c r="E62" s="114">
        <f>ROUND(H62*10%,1)</f>
        <v>2500</v>
      </c>
      <c r="F62" s="114"/>
      <c r="G62" s="114"/>
      <c r="H62" s="114">
        <f>SUMIF(AK11:AK30,10%,AL11:AL30)</f>
        <v>25000</v>
      </c>
      <c r="I62" s="114"/>
      <c r="J62" s="114"/>
      <c r="K62" s="114"/>
      <c r="T62" s="111"/>
      <c r="U62" s="111"/>
      <c r="V62" s="111"/>
      <c r="W62" s="111"/>
      <c r="X62" s="111"/>
      <c r="Y62" s="111"/>
      <c r="Z62" s="119"/>
      <c r="AA62" s="119"/>
      <c r="AB62" s="119"/>
      <c r="AC62" s="119"/>
    </row>
    <row r="63" spans="2:29" ht="13.2" customHeight="1" x14ac:dyDescent="0.2">
      <c r="B63" s="113" t="s">
        <v>53</v>
      </c>
      <c r="C63" s="113"/>
      <c r="D63" s="113"/>
      <c r="E63" s="114">
        <f>ROUND(H63*8%,1)</f>
        <v>4000</v>
      </c>
      <c r="F63" s="114"/>
      <c r="G63" s="114"/>
      <c r="H63" s="114">
        <f>SUMIF(AK11:AK30,8%,AL11:AL30)</f>
        <v>50000</v>
      </c>
      <c r="I63" s="114"/>
      <c r="J63" s="114"/>
      <c r="K63" s="114"/>
      <c r="T63" s="110" t="s">
        <v>49</v>
      </c>
      <c r="U63" s="110"/>
      <c r="V63" s="110"/>
      <c r="W63" s="110"/>
      <c r="X63" s="110"/>
      <c r="Y63" s="110"/>
      <c r="Z63" s="118">
        <f>SUM(Z59:AC62)</f>
        <v>81500</v>
      </c>
      <c r="AA63" s="118"/>
      <c r="AB63" s="118"/>
      <c r="AC63" s="118"/>
    </row>
    <row r="64" spans="2:29" ht="13.2" customHeight="1" x14ac:dyDescent="0.2">
      <c r="T64" s="48"/>
      <c r="U64" s="48"/>
      <c r="V64" s="48"/>
      <c r="W64" s="48"/>
      <c r="X64" s="48"/>
      <c r="Y64" s="48"/>
      <c r="Z64" s="119"/>
      <c r="AA64" s="119"/>
      <c r="AB64" s="119"/>
      <c r="AC64" s="119"/>
    </row>
    <row r="66" spans="2:29" x14ac:dyDescent="0.2">
      <c r="B66" s="15" t="s">
        <v>14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2:29" x14ac:dyDescent="0.2">
      <c r="B67" s="2" t="s">
        <v>15</v>
      </c>
      <c r="D67" s="120" t="str">
        <f>IF(AH34="","",AH34)</f>
        <v>○○銀行　○○支店
口座番号１２３４５６　アアアアアア</v>
      </c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</row>
    <row r="68" spans="2:29" x14ac:dyDescent="0.2"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</row>
    <row r="69" spans="2:29" x14ac:dyDescent="0.2">
      <c r="B69" s="2" t="s">
        <v>17</v>
      </c>
      <c r="F69" s="99">
        <f>IF(AH36="","",AH36)</f>
        <v>44835</v>
      </c>
      <c r="G69" s="99"/>
      <c r="H69" s="99"/>
      <c r="I69" s="99"/>
      <c r="J69" s="99"/>
      <c r="K69" s="99"/>
    </row>
  </sheetData>
  <mergeCells count="181">
    <mergeCell ref="V2:Y2"/>
    <mergeCell ref="Z2:AC2"/>
    <mergeCell ref="AO11:AV11"/>
    <mergeCell ref="AO12:AV12"/>
    <mergeCell ref="AO13:AV13"/>
    <mergeCell ref="AO14:AV14"/>
    <mergeCell ref="AO15:AV15"/>
    <mergeCell ref="AO16:AV16"/>
    <mergeCell ref="AO17:AV17"/>
    <mergeCell ref="AF4:AF15"/>
    <mergeCell ref="AG6:AG7"/>
    <mergeCell ref="AH6:AH7"/>
    <mergeCell ref="AO18:AV18"/>
    <mergeCell ref="AO19:AV19"/>
    <mergeCell ref="AO20:AV20"/>
    <mergeCell ref="AO21:AV21"/>
    <mergeCell ref="AO22:AV22"/>
    <mergeCell ref="AO23:AV23"/>
    <mergeCell ref="AO24:AV24"/>
    <mergeCell ref="AO25:AV25"/>
    <mergeCell ref="AO26:AV26"/>
    <mergeCell ref="AO27:AV27"/>
    <mergeCell ref="AO28:AV28"/>
    <mergeCell ref="AO29:AV29"/>
    <mergeCell ref="AO30:AV30"/>
    <mergeCell ref="Z57:AC58"/>
    <mergeCell ref="Z59:AC60"/>
    <mergeCell ref="Z61:AC62"/>
    <mergeCell ref="Z63:AC64"/>
    <mergeCell ref="D67:T68"/>
    <mergeCell ref="B53:F54"/>
    <mergeCell ref="G53:R54"/>
    <mergeCell ref="T53:V54"/>
    <mergeCell ref="W53:Y54"/>
    <mergeCell ref="Z53:AC54"/>
    <mergeCell ref="B55:F56"/>
    <mergeCell ref="G55:R56"/>
    <mergeCell ref="T55:V56"/>
    <mergeCell ref="W55:Y56"/>
    <mergeCell ref="Z55:AC56"/>
    <mergeCell ref="S53:S54"/>
    <mergeCell ref="S55:S56"/>
    <mergeCell ref="B49:F50"/>
    <mergeCell ref="G49:R50"/>
    <mergeCell ref="T49:V50"/>
    <mergeCell ref="F69:K69"/>
    <mergeCell ref="B57:F58"/>
    <mergeCell ref="G57:R58"/>
    <mergeCell ref="T57:V58"/>
    <mergeCell ref="W57:Y58"/>
    <mergeCell ref="T59:Y60"/>
    <mergeCell ref="T61:Y62"/>
    <mergeCell ref="T63:Y64"/>
    <mergeCell ref="S57:S58"/>
    <mergeCell ref="B61:D61"/>
    <mergeCell ref="E61:G61"/>
    <mergeCell ref="H61:K61"/>
    <mergeCell ref="B62:D62"/>
    <mergeCell ref="B63:D63"/>
    <mergeCell ref="E62:G62"/>
    <mergeCell ref="E63:G63"/>
    <mergeCell ref="H62:K62"/>
    <mergeCell ref="H63:K63"/>
    <mergeCell ref="W49:Y50"/>
    <mergeCell ref="Z49:AC50"/>
    <mergeCell ref="B51:F52"/>
    <mergeCell ref="G51:R52"/>
    <mergeCell ref="T51:V52"/>
    <mergeCell ref="W51:Y52"/>
    <mergeCell ref="Z51:AC52"/>
    <mergeCell ref="S49:S50"/>
    <mergeCell ref="S51:S52"/>
    <mergeCell ref="B45:F46"/>
    <mergeCell ref="G45:R46"/>
    <mergeCell ref="T45:V46"/>
    <mergeCell ref="W45:Y46"/>
    <mergeCell ref="Z45:AC46"/>
    <mergeCell ref="B47:F48"/>
    <mergeCell ref="G47:R48"/>
    <mergeCell ref="T47:V48"/>
    <mergeCell ref="W47:Y48"/>
    <mergeCell ref="Z47:AC48"/>
    <mergeCell ref="S45:S46"/>
    <mergeCell ref="S47:S48"/>
    <mergeCell ref="B41:F42"/>
    <mergeCell ref="G41:R42"/>
    <mergeCell ref="T41:V42"/>
    <mergeCell ref="W41:Y42"/>
    <mergeCell ref="Z41:AC42"/>
    <mergeCell ref="B43:F44"/>
    <mergeCell ref="G43:R44"/>
    <mergeCell ref="T43:V44"/>
    <mergeCell ref="W43:Y44"/>
    <mergeCell ref="Z43:AC44"/>
    <mergeCell ref="S41:S42"/>
    <mergeCell ref="S43:S44"/>
    <mergeCell ref="B37:F38"/>
    <mergeCell ref="G37:R38"/>
    <mergeCell ref="T37:V38"/>
    <mergeCell ref="W37:Y38"/>
    <mergeCell ref="Z37:AC38"/>
    <mergeCell ref="B39:F40"/>
    <mergeCell ref="G39:R40"/>
    <mergeCell ref="T39:V40"/>
    <mergeCell ref="W39:Y40"/>
    <mergeCell ref="Z39:AC40"/>
    <mergeCell ref="S37:S38"/>
    <mergeCell ref="S39:S40"/>
    <mergeCell ref="AH34:AH35"/>
    <mergeCell ref="B35:F36"/>
    <mergeCell ref="G35:R36"/>
    <mergeCell ref="T35:V36"/>
    <mergeCell ref="W35:Y36"/>
    <mergeCell ref="Z35:AC36"/>
    <mergeCell ref="B33:F34"/>
    <mergeCell ref="G33:R34"/>
    <mergeCell ref="T33:V34"/>
    <mergeCell ref="W33:Y34"/>
    <mergeCell ref="Z33:AC34"/>
    <mergeCell ref="AG34:AG35"/>
    <mergeCell ref="S33:S34"/>
    <mergeCell ref="S35:S36"/>
    <mergeCell ref="B29:F30"/>
    <mergeCell ref="G29:R30"/>
    <mergeCell ref="T29:V30"/>
    <mergeCell ref="W29:Y30"/>
    <mergeCell ref="Z29:AC30"/>
    <mergeCell ref="B31:F32"/>
    <mergeCell ref="G31:R32"/>
    <mergeCell ref="T31:V32"/>
    <mergeCell ref="W31:Y32"/>
    <mergeCell ref="Z31:AC32"/>
    <mergeCell ref="S29:S30"/>
    <mergeCell ref="S31:S32"/>
    <mergeCell ref="B25:F26"/>
    <mergeCell ref="G25:R26"/>
    <mergeCell ref="T25:V26"/>
    <mergeCell ref="W25:Y26"/>
    <mergeCell ref="Z25:AC26"/>
    <mergeCell ref="B27:F28"/>
    <mergeCell ref="G27:R28"/>
    <mergeCell ref="T27:V28"/>
    <mergeCell ref="W27:Y28"/>
    <mergeCell ref="Z27:AC28"/>
    <mergeCell ref="S25:S26"/>
    <mergeCell ref="S27:S28"/>
    <mergeCell ref="G23:R24"/>
    <mergeCell ref="T23:V24"/>
    <mergeCell ref="W23:Y24"/>
    <mergeCell ref="Z23:AC24"/>
    <mergeCell ref="S21:S22"/>
    <mergeCell ref="S23:S24"/>
    <mergeCell ref="B14:K15"/>
    <mergeCell ref="B6:L7"/>
    <mergeCell ref="R7:W8"/>
    <mergeCell ref="B8:N8"/>
    <mergeCell ref="L14:W15"/>
    <mergeCell ref="A1:G1"/>
    <mergeCell ref="W1:X1"/>
    <mergeCell ref="AE1:AE23"/>
    <mergeCell ref="B3:J3"/>
    <mergeCell ref="V3:Y3"/>
    <mergeCell ref="Z3:AC3"/>
    <mergeCell ref="B17:F18"/>
    <mergeCell ref="G17:R18"/>
    <mergeCell ref="T17:V18"/>
    <mergeCell ref="W17:Y18"/>
    <mergeCell ref="Z17:AC18"/>
    <mergeCell ref="B19:F20"/>
    <mergeCell ref="G19:R20"/>
    <mergeCell ref="T19:V20"/>
    <mergeCell ref="W19:Y20"/>
    <mergeCell ref="Z19:AC20"/>
    <mergeCell ref="S19:S20"/>
    <mergeCell ref="C5:F5"/>
    <mergeCell ref="B21:F22"/>
    <mergeCell ref="G21:R22"/>
    <mergeCell ref="T21:V22"/>
    <mergeCell ref="W21:Y22"/>
    <mergeCell ref="Z21:AC22"/>
    <mergeCell ref="B23:F24"/>
  </mergeCells>
  <phoneticPr fontId="1"/>
  <dataValidations disablePrompts="1" count="1">
    <dataValidation type="list" allowBlank="1" showInputMessage="1" showErrorMessage="1" sqref="K3" xr:uid="{00000000-0002-0000-0000-000000000000}">
      <formula1>"様,御中"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インボイス対応請求書</vt:lpstr>
      <vt:lpstr>インボイス対応請求書!Print_Area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2023-10-25T02:52:59Z</cp:lastPrinted>
  <dcterms:created xsi:type="dcterms:W3CDTF">2014-09-25T07:58:20Z</dcterms:created>
  <dcterms:modified xsi:type="dcterms:W3CDTF">2023-10-25T02:53:05Z</dcterms:modified>
</cp:coreProperties>
</file>