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DC091C48-5772-4E8A-A4C2-A40D45E75884}" xr6:coauthVersionLast="47" xr6:coauthVersionMax="47" xr10:uidLastSave="{00000000-0000-0000-0000-000000000000}"/>
  <bookViews>
    <workbookView xWindow="1170" yWindow="900" windowWidth="13785" windowHeight="15300" xr2:uid="{00000000-000D-0000-FFFF-FFFF00000000}"/>
  </bookViews>
  <sheets>
    <sheet name="請求書" sheetId="2" r:id="rId1"/>
  </sheets>
  <definedNames>
    <definedName name="_xlnm.Print_Area" localSheetId="0">請求書!$A$1:$L$49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2" l="1"/>
  <c r="E27" i="2"/>
  <c r="E26" i="2"/>
  <c r="E25" i="2"/>
  <c r="E24" i="2"/>
  <c r="E23" i="2"/>
  <c r="E22" i="2"/>
  <c r="E28" i="2"/>
  <c r="E30" i="2"/>
  <c r="E21" i="2"/>
  <c r="E20" i="2"/>
  <c r="I30" i="2" l="1"/>
  <c r="I29" i="2"/>
  <c r="I28" i="2"/>
  <c r="I27" i="2"/>
  <c r="I26" i="2"/>
  <c r="I25" i="2"/>
  <c r="I24" i="2"/>
  <c r="I23" i="2"/>
  <c r="I22" i="2"/>
  <c r="I21" i="2"/>
  <c r="J34" i="2" s="1"/>
  <c r="I20" i="2"/>
  <c r="J33" i="2" l="1"/>
  <c r="J32" i="2"/>
  <c r="D16" i="2" s="1"/>
</calcChain>
</file>

<file path=xl/sharedStrings.xml><?xml version="1.0" encoding="utf-8"?>
<sst xmlns="http://schemas.openxmlformats.org/spreadsheetml/2006/main" count="42" uniqueCount="39">
  <si>
    <t>№</t>
  </si>
  <si>
    <t>1111-1234</t>
  </si>
  <si>
    <t>ご請求日</t>
    <rPh sb="1" eb="4">
      <t>セイキュウビ</t>
    </rPh>
    <phoneticPr fontId="6"/>
  </si>
  <si>
    <t xml:space="preserve"> </t>
    <phoneticPr fontId="3"/>
  </si>
  <si>
    <t>発行日</t>
    <rPh sb="0" eb="2">
      <t>ハッコウ</t>
    </rPh>
    <rPh sb="2" eb="3">
      <t>ビ</t>
    </rPh>
    <phoneticPr fontId="6"/>
  </si>
  <si>
    <t>ご請求金額</t>
    <rPh sb="1" eb="3">
      <t>セイキュウ</t>
    </rPh>
    <rPh sb="3" eb="4">
      <t>キン</t>
    </rPh>
    <rPh sb="4" eb="5">
      <t>ガク</t>
    </rPh>
    <phoneticPr fontId="6"/>
  </si>
  <si>
    <t>数量</t>
    <rPh sb="0" eb="2">
      <t>スウリョウ</t>
    </rPh>
    <phoneticPr fontId="6"/>
  </si>
  <si>
    <t>商品A</t>
    <rPh sb="0" eb="2">
      <t>ショウヒン</t>
    </rPh>
    <phoneticPr fontId="6"/>
  </si>
  <si>
    <t>商品B</t>
    <rPh sb="0" eb="2">
      <t>ショウヒン</t>
    </rPh>
    <phoneticPr fontId="6"/>
  </si>
  <si>
    <t>商品C</t>
    <rPh sb="0" eb="2">
      <t>ショウヒン</t>
    </rPh>
    <phoneticPr fontId="6"/>
  </si>
  <si>
    <t>商品D</t>
    <rPh sb="0" eb="2">
      <t>ショウヒン</t>
    </rPh>
    <phoneticPr fontId="6"/>
  </si>
  <si>
    <t>商品E</t>
    <rPh sb="0" eb="2">
      <t>ショウヒン</t>
    </rPh>
    <phoneticPr fontId="6"/>
  </si>
  <si>
    <t>商品F</t>
    <rPh sb="0" eb="2">
      <t>ショウヒン</t>
    </rPh>
    <phoneticPr fontId="6"/>
  </si>
  <si>
    <t>商品G</t>
    <rPh sb="0" eb="2">
      <t>ショウヒン</t>
    </rPh>
    <phoneticPr fontId="6"/>
  </si>
  <si>
    <t>商品H</t>
    <rPh sb="0" eb="2">
      <t>ショウヒン</t>
    </rPh>
    <phoneticPr fontId="6"/>
  </si>
  <si>
    <t>商品I</t>
    <rPh sb="0" eb="2">
      <t>ショウヒン</t>
    </rPh>
    <phoneticPr fontId="6"/>
  </si>
  <si>
    <t>商品J</t>
    <rPh sb="0" eb="2">
      <t>ショウヒン</t>
    </rPh>
    <phoneticPr fontId="6"/>
  </si>
  <si>
    <t>商品K</t>
    <rPh sb="0" eb="2">
      <t>ショウヒン</t>
    </rPh>
    <phoneticPr fontId="6"/>
  </si>
  <si>
    <t>サンプル株式会社　御中</t>
    <rPh sb="4" eb="8">
      <t>カブシキガイシャ</t>
    </rPh>
    <rPh sb="9" eb="11">
      <t>オンチュウ</t>
    </rPh>
    <phoneticPr fontId="6"/>
  </si>
  <si>
    <t>〒123-4567</t>
    <phoneticPr fontId="6"/>
  </si>
  <si>
    <t>東京都サンプル区サンプルビル○F</t>
  </si>
  <si>
    <t>サンプル部サンプル担当</t>
  </si>
  <si>
    <t>サンプル　太郎</t>
  </si>
  <si>
    <t>お振込み手数料は御社ご負担にてお願い致します。
○○○○銀行　××支店
普通預金*********
口座名義　カ）マネーフォワード</t>
    <rPh sb="1" eb="3">
      <t>フリコ</t>
    </rPh>
    <rPh sb="4" eb="7">
      <t>テスウリョウ</t>
    </rPh>
    <rPh sb="8" eb="10">
      <t>オンシャ</t>
    </rPh>
    <rPh sb="11" eb="13">
      <t>フタン</t>
    </rPh>
    <rPh sb="16" eb="17">
      <t>ネガイ</t>
    </rPh>
    <rPh sb="18" eb="19">
      <t>タ</t>
    </rPh>
    <rPh sb="29" eb="31">
      <t>ギンコウ</t>
    </rPh>
    <rPh sb="34" eb="36">
      <t>シテン</t>
    </rPh>
    <rPh sb="37" eb="39">
      <t>フツウ</t>
    </rPh>
    <rPh sb="39" eb="41">
      <t>ヨキン</t>
    </rPh>
    <rPh sb="51" eb="53">
      <t>コウザ</t>
    </rPh>
    <rPh sb="53" eb="55">
      <t>メイギ</t>
    </rPh>
    <phoneticPr fontId="6"/>
  </si>
  <si>
    <t>株式会社マネーフォワード</t>
    <rPh sb="0" eb="4">
      <t>カブシキガイシャ</t>
    </rPh>
    <phoneticPr fontId="6"/>
  </si>
  <si>
    <t>〒123-0000　東京都港区三田00-00-0　○○○ビル○F</t>
    <rPh sb="10" eb="13">
      <t>トウキョウト</t>
    </rPh>
    <rPh sb="13" eb="15">
      <t>ミナトク</t>
    </rPh>
    <rPh sb="15" eb="17">
      <t>ミタ</t>
    </rPh>
    <phoneticPr fontId="6"/>
  </si>
  <si>
    <t>TEL03-0000-0000　FAX03-0000-0000</t>
    <phoneticPr fontId="3"/>
  </si>
  <si>
    <t>※</t>
    <phoneticPr fontId="3"/>
  </si>
  <si>
    <t>)</t>
    <phoneticPr fontId="3"/>
  </si>
  <si>
    <t>(10%対象</t>
    <rPh sb="4" eb="6">
      <t>タイショウ</t>
    </rPh>
    <phoneticPr fontId="6"/>
  </si>
  <si>
    <t>(8%対象</t>
    <rPh sb="3" eb="5">
      <t>タイショウ</t>
    </rPh>
    <phoneticPr fontId="6"/>
  </si>
  <si>
    <t>請求書</t>
    <rPh sb="0" eb="1">
      <t>ショウ</t>
    </rPh>
    <rPh sb="1" eb="2">
      <t>モトム</t>
    </rPh>
    <rPh sb="2" eb="3">
      <t>ショ</t>
    </rPh>
    <phoneticPr fontId="6"/>
  </si>
  <si>
    <t>日付</t>
    <rPh sb="0" eb="2">
      <t>ヒヅケ</t>
    </rPh>
    <phoneticPr fontId="3"/>
  </si>
  <si>
    <t>品目</t>
    <phoneticPr fontId="3"/>
  </si>
  <si>
    <t>お支払期限</t>
    <rPh sb="1" eb="3">
      <t>シハライ</t>
    </rPh>
    <rPh sb="3" eb="5">
      <t>キゲン</t>
    </rPh>
    <phoneticPr fontId="6"/>
  </si>
  <si>
    <t>合計(税込)</t>
    <rPh sb="0" eb="2">
      <t>ゴウケイ</t>
    </rPh>
    <rPh sb="2" eb="6">
      <t>ゼイコミ</t>
    </rPh>
    <phoneticPr fontId="6"/>
  </si>
  <si>
    <t>単価(税込)</t>
    <rPh sb="0" eb="2">
      <t>タンカ</t>
    </rPh>
    <rPh sb="3" eb="5">
      <t>ゼイコ</t>
    </rPh>
    <phoneticPr fontId="6"/>
  </si>
  <si>
    <t>金額(税込)</t>
    <rPh sb="0" eb="2">
      <t>キンガク</t>
    </rPh>
    <rPh sb="3" eb="5">
      <t>ゼイコ</t>
    </rPh>
    <phoneticPr fontId="6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</si>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</sst>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\(&quot;¥&quot;#,##0\)"/>
    <numFmt numFmtId="177" formatCode="yyyy&quot;年&quot;m&quot;月&quot;d&quot;日&quot;;@"/>
    <numFmt numFmtId="178" formatCode="m/d"/>
  </numFmts>
  <fonts count="12" x14ac:knownFonts="1"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rgb="FFBFBFBF"/>
      </left>
      <right/>
      <top style="hair">
        <color rgb="FFBFBFBF"/>
      </top>
      <bottom/>
      <diagonal/>
    </border>
    <border>
      <left/>
      <right/>
      <top style="hair">
        <color rgb="FFBFBFBF"/>
      </top>
      <bottom/>
      <diagonal/>
    </border>
    <border>
      <left/>
      <right style="hair">
        <color rgb="FFBFBFBF"/>
      </right>
      <top style="hair">
        <color rgb="FFBFBFBF"/>
      </top>
      <bottom/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/>
      <top/>
      <bottom style="slantDashDot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/>
      <top/>
      <bottom style="dotted">
        <color theme="2"/>
      </bottom>
      <diagonal/>
    </border>
    <border>
      <left/>
      <right/>
      <top style="dotted">
        <color theme="2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 indent="1"/>
    </xf>
    <xf numFmtId="0" fontId="5" fillId="0" borderId="0" xfId="0" applyFont="1" applyAlignment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/>
    <xf numFmtId="0" fontId="2" fillId="0" borderId="11" xfId="0" applyFont="1" applyBorder="1" applyAlignment="1"/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38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Font="1" applyAlignment="1"/>
    <xf numFmtId="0" fontId="2" fillId="0" borderId="12" xfId="0" applyFont="1" applyBorder="1" applyAlignment="1"/>
    <xf numFmtId="0" fontId="1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2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11" fillId="2" borderId="3" xfId="0" applyNumberFormat="1" applyFont="1" applyFill="1" applyBorder="1" applyAlignment="1">
      <alignment vertical="center"/>
    </xf>
    <xf numFmtId="178" fontId="11" fillId="2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left" vertical="center" indent="1"/>
    </xf>
    <xf numFmtId="0" fontId="2" fillId="0" borderId="16" xfId="0" applyFont="1" applyBorder="1" applyAlignment="1"/>
    <xf numFmtId="0" fontId="2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38" fontId="2" fillId="0" borderId="1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indent="1"/>
    </xf>
    <xf numFmtId="0" fontId="2" fillId="0" borderId="8" xfId="0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38" fontId="11" fillId="2" borderId="3" xfId="1" applyFont="1" applyFill="1" applyBorder="1" applyAlignment="1">
      <alignment horizontal="right" vertical="center" indent="1"/>
    </xf>
    <xf numFmtId="38" fontId="11" fillId="0" borderId="0" xfId="1" applyFont="1" applyFill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 indent="1"/>
    </xf>
    <xf numFmtId="176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11" fillId="2" borderId="0" xfId="1" applyFont="1" applyFill="1" applyBorder="1" applyAlignment="1">
      <alignment horizontal="right" vertical="center" indent="1"/>
    </xf>
    <xf numFmtId="38" fontId="2" fillId="0" borderId="0" xfId="1" applyFont="1" applyBorder="1" applyAlignment="1">
      <alignment horizontal="right" vertical="center" indent="1"/>
    </xf>
    <xf numFmtId="38" fontId="2" fillId="0" borderId="0" xfId="0" applyNumberFormat="1" applyFont="1" applyBorder="1" applyAlignment="1">
      <alignment horizontal="right" vertical="center" indent="1"/>
    </xf>
    <xf numFmtId="38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1"/>
    </xf>
    <xf numFmtId="0" fontId="2" fillId="0" borderId="12" xfId="0" applyFont="1" applyBorder="1" applyAlignment="1">
      <alignment horizontal="left" vertical="top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36</xdr:row>
      <xdr:rowOff>392942</xdr:rowOff>
    </xdr:from>
    <xdr:to>
      <xdr:col>5</xdr:col>
      <xdr:colOff>76200</xdr:colOff>
      <xdr:row>42</xdr:row>
      <xdr:rowOff>190267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4639A27-2B3B-4C9E-BA0E-D7AB0850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60492"/>
          <a:ext cx="1047750" cy="104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9CD91-3248-4D1D-AC11-A9854BE893B6}">
  <dimension ref="A1:M52"/>
  <sheetViews>
    <sheetView showGridLines="0"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1" width="6.625" style="1" customWidth="1"/>
    <col min="2" max="2" width="12.625" style="1" customWidth="1"/>
    <col min="3" max="3" width="11.625" style="1" customWidth="1"/>
    <col min="4" max="4" width="12.375" style="1" customWidth="1"/>
    <col min="5" max="7" width="6.25" style="1" customWidth="1"/>
    <col min="8" max="8" width="8.875" style="1" customWidth="1"/>
    <col min="9" max="11" width="5.75" style="1" customWidth="1"/>
    <col min="12" max="12" width="1.25" style="1" customWidth="1"/>
    <col min="13" max="16384" width="9" style="1"/>
  </cols>
  <sheetData>
    <row r="1" spans="1:13" ht="25.5" customHeight="1" x14ac:dyDescent="0.15">
      <c r="H1" s="2" t="s">
        <v>0</v>
      </c>
      <c r="I1" s="49" t="s">
        <v>1</v>
      </c>
      <c r="J1" s="49"/>
      <c r="K1" s="49"/>
      <c r="L1" s="11"/>
      <c r="M1" s="26"/>
    </row>
    <row r="2" spans="1:13" ht="9" customHeight="1" x14ac:dyDescent="0.15">
      <c r="B2" s="3"/>
      <c r="L2" s="26"/>
      <c r="M2" s="26"/>
    </row>
    <row r="3" spans="1:13" ht="24" customHeight="1" x14ac:dyDescent="0.15">
      <c r="A3" s="4" t="s">
        <v>18</v>
      </c>
      <c r="C3" s="4"/>
      <c r="H3" s="52" t="s">
        <v>31</v>
      </c>
      <c r="I3" s="53"/>
      <c r="J3" s="53"/>
      <c r="K3" s="53"/>
      <c r="L3" s="54"/>
      <c r="M3" s="26"/>
    </row>
    <row r="4" spans="1:13" ht="13.5" customHeight="1" x14ac:dyDescent="0.15">
      <c r="A4" s="3" t="s">
        <v>19</v>
      </c>
      <c r="C4" s="3"/>
      <c r="H4" s="55"/>
      <c r="I4" s="56"/>
      <c r="J4" s="56"/>
      <c r="K4" s="56"/>
      <c r="L4" s="57"/>
      <c r="M4" s="26"/>
    </row>
    <row r="5" spans="1:13" ht="13.5" customHeight="1" x14ac:dyDescent="0.15">
      <c r="A5" s="3" t="s">
        <v>20</v>
      </c>
      <c r="C5" s="3"/>
      <c r="H5" s="5"/>
      <c r="I5" s="5"/>
      <c r="J5" s="5"/>
      <c r="K5" s="5"/>
      <c r="L5" s="26"/>
      <c r="M5" s="26"/>
    </row>
    <row r="6" spans="1:13" x14ac:dyDescent="0.15">
      <c r="A6" s="3" t="s">
        <v>21</v>
      </c>
      <c r="C6" s="3"/>
      <c r="L6" s="26"/>
      <c r="M6" s="26"/>
    </row>
    <row r="7" spans="1:13" x14ac:dyDescent="0.15">
      <c r="A7" s="3" t="s">
        <v>22</v>
      </c>
      <c r="L7" s="26"/>
      <c r="M7" s="26"/>
    </row>
    <row r="8" spans="1:13" x14ac:dyDescent="0.15">
      <c r="A8" s="3"/>
      <c r="L8" s="26"/>
      <c r="M8" s="26"/>
    </row>
    <row r="9" spans="1:13" ht="15.75" customHeight="1" x14ac:dyDescent="0.15">
      <c r="B9" s="6"/>
      <c r="G9" s="50" t="s">
        <v>2</v>
      </c>
      <c r="H9" s="50"/>
      <c r="I9" s="51">
        <v>44804</v>
      </c>
      <c r="J9" s="51"/>
      <c r="K9" s="51"/>
      <c r="L9" s="26"/>
      <c r="M9" s="26"/>
    </row>
    <row r="10" spans="1:13" ht="7.5" customHeight="1" x14ac:dyDescent="0.15">
      <c r="B10" s="3"/>
      <c r="I10" s="6"/>
      <c r="J10" s="6"/>
      <c r="K10" s="6"/>
      <c r="M10" s="26"/>
    </row>
    <row r="11" spans="1:13" ht="15.75" customHeight="1" x14ac:dyDescent="0.15">
      <c r="C11" s="1" t="s">
        <v>3</v>
      </c>
      <c r="G11" s="50" t="s">
        <v>4</v>
      </c>
      <c r="H11" s="50"/>
      <c r="I11" s="51">
        <v>44809</v>
      </c>
      <c r="J11" s="51"/>
      <c r="K11" s="51"/>
      <c r="L11" s="27"/>
      <c r="M11" s="26"/>
    </row>
    <row r="12" spans="1:13" ht="7.5" customHeight="1" x14ac:dyDescent="0.15">
      <c r="G12" s="7"/>
      <c r="H12" s="7"/>
      <c r="I12" s="8"/>
      <c r="J12" s="8"/>
      <c r="K12" s="8"/>
      <c r="L12" s="28"/>
      <c r="M12" s="26"/>
    </row>
    <row r="13" spans="1:13" ht="15.75" customHeight="1" x14ac:dyDescent="0.15">
      <c r="A13" s="9"/>
      <c r="B13" s="9"/>
      <c r="C13" s="9"/>
      <c r="D13" s="9"/>
      <c r="E13" s="9"/>
      <c r="F13" s="9"/>
      <c r="G13" s="50" t="s">
        <v>34</v>
      </c>
      <c r="H13" s="50"/>
      <c r="I13" s="51">
        <v>44834</v>
      </c>
      <c r="J13" s="51"/>
      <c r="K13" s="51"/>
      <c r="L13" s="27"/>
      <c r="M13" s="26"/>
    </row>
    <row r="14" spans="1:13" ht="14.25" thickBo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6"/>
    </row>
    <row r="15" spans="1:13" ht="2.2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6"/>
      <c r="M15" s="26"/>
    </row>
    <row r="16" spans="1:13" ht="30" customHeight="1" x14ac:dyDescent="0.15">
      <c r="A16" s="40"/>
      <c r="B16" s="11"/>
      <c r="C16" s="12" t="s">
        <v>5</v>
      </c>
      <c r="D16" s="61">
        <f>J32</f>
        <v>60830</v>
      </c>
      <c r="E16" s="61"/>
      <c r="F16" s="61"/>
      <c r="G16" s="61"/>
      <c r="H16" s="11"/>
      <c r="I16" s="11"/>
      <c r="J16" s="11"/>
      <c r="K16" s="11"/>
      <c r="L16" s="20"/>
      <c r="M16" s="26"/>
    </row>
    <row r="17" spans="1:13" ht="2.25" customHeight="1" thickBo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6"/>
    </row>
    <row r="18" spans="1:13" ht="12" customHeight="1" x14ac:dyDescent="0.15">
      <c r="M18" s="26"/>
    </row>
    <row r="19" spans="1:13" s="13" customFormat="1" ht="15" customHeight="1" x14ac:dyDescent="0.15">
      <c r="A19" s="35" t="s">
        <v>32</v>
      </c>
      <c r="B19" s="62" t="s">
        <v>33</v>
      </c>
      <c r="C19" s="62"/>
      <c r="D19" s="24"/>
      <c r="E19" s="62" t="s">
        <v>36</v>
      </c>
      <c r="F19" s="62"/>
      <c r="G19" s="62"/>
      <c r="H19" s="22" t="s">
        <v>6</v>
      </c>
      <c r="I19" s="62" t="s">
        <v>37</v>
      </c>
      <c r="J19" s="62"/>
      <c r="K19" s="62"/>
      <c r="L19" s="22"/>
      <c r="M19" s="30"/>
    </row>
    <row r="20" spans="1:13" ht="17.25" customHeight="1" x14ac:dyDescent="0.15">
      <c r="A20" s="41">
        <v>44774</v>
      </c>
      <c r="B20" s="36" t="s">
        <v>7</v>
      </c>
      <c r="C20" s="39"/>
      <c r="D20" s="23"/>
      <c r="E20" s="58">
        <f>300*1.1</f>
        <v>330</v>
      </c>
      <c r="F20" s="58"/>
      <c r="G20" s="58"/>
      <c r="H20" s="14">
        <v>10</v>
      </c>
      <c r="I20" s="58">
        <f t="shared" ref="I20:I30" si="0">IF(B20="","",E20*H20)</f>
        <v>3300</v>
      </c>
      <c r="J20" s="58"/>
      <c r="K20" s="58"/>
      <c r="L20" s="23"/>
      <c r="M20" s="26"/>
    </row>
    <row r="21" spans="1:13" ht="17.25" customHeight="1" x14ac:dyDescent="0.15">
      <c r="A21" s="43">
        <v>44776</v>
      </c>
      <c r="B21" s="37" t="s">
        <v>8</v>
      </c>
      <c r="C21" s="33"/>
      <c r="D21" s="33" t="s">
        <v>27</v>
      </c>
      <c r="E21" s="59">
        <f>1000*1.08</f>
        <v>1080</v>
      </c>
      <c r="F21" s="59"/>
      <c r="G21" s="59"/>
      <c r="H21" s="21">
        <v>3</v>
      </c>
      <c r="I21" s="60">
        <f t="shared" si="0"/>
        <v>3240</v>
      </c>
      <c r="J21" s="60"/>
      <c r="K21" s="60"/>
      <c r="L21" s="33"/>
      <c r="M21" s="26"/>
    </row>
    <row r="22" spans="1:13" ht="17.25" customHeight="1" x14ac:dyDescent="0.15">
      <c r="A22" s="42">
        <v>44776</v>
      </c>
      <c r="B22" s="38" t="s">
        <v>9</v>
      </c>
      <c r="C22" s="32"/>
      <c r="D22" s="34" t="s">
        <v>27</v>
      </c>
      <c r="E22" s="63">
        <f>500*1.08</f>
        <v>540</v>
      </c>
      <c r="F22" s="63"/>
      <c r="G22" s="63"/>
      <c r="H22" s="14">
        <v>4</v>
      </c>
      <c r="I22" s="63">
        <f t="shared" si="0"/>
        <v>2160</v>
      </c>
      <c r="J22" s="63"/>
      <c r="K22" s="63"/>
      <c r="L22" s="34"/>
      <c r="M22" s="26"/>
    </row>
    <row r="23" spans="1:13" ht="17.25" customHeight="1" x14ac:dyDescent="0.15">
      <c r="A23" s="43">
        <v>44776</v>
      </c>
      <c r="B23" s="37" t="s">
        <v>10</v>
      </c>
      <c r="C23" s="33"/>
      <c r="D23" s="33" t="s">
        <v>27</v>
      </c>
      <c r="E23" s="59">
        <f>3000*1.08</f>
        <v>3240</v>
      </c>
      <c r="F23" s="59"/>
      <c r="G23" s="59"/>
      <c r="H23" s="21">
        <v>2</v>
      </c>
      <c r="I23" s="60">
        <f t="shared" si="0"/>
        <v>6480</v>
      </c>
      <c r="J23" s="60"/>
      <c r="K23" s="60"/>
      <c r="L23" s="33"/>
      <c r="M23" s="26"/>
    </row>
    <row r="24" spans="1:13" ht="17.25" customHeight="1" x14ac:dyDescent="0.15">
      <c r="A24" s="42">
        <v>44779</v>
      </c>
      <c r="B24" s="38" t="s">
        <v>11</v>
      </c>
      <c r="C24" s="32"/>
      <c r="D24" s="32"/>
      <c r="E24" s="63">
        <f>1500*1.1</f>
        <v>1650.0000000000002</v>
      </c>
      <c r="F24" s="63"/>
      <c r="G24" s="63"/>
      <c r="H24" s="14">
        <v>1</v>
      </c>
      <c r="I24" s="63">
        <f t="shared" si="0"/>
        <v>1650.0000000000002</v>
      </c>
      <c r="J24" s="63"/>
      <c r="K24" s="63"/>
      <c r="L24" s="32"/>
      <c r="M24" s="26"/>
    </row>
    <row r="25" spans="1:13" ht="17.25" customHeight="1" x14ac:dyDescent="0.15">
      <c r="A25" s="43">
        <v>44783</v>
      </c>
      <c r="B25" s="37" t="s">
        <v>12</v>
      </c>
      <c r="C25" s="33"/>
      <c r="D25" s="33"/>
      <c r="E25" s="59">
        <f>1000*1.1</f>
        <v>1100</v>
      </c>
      <c r="F25" s="59"/>
      <c r="G25" s="59"/>
      <c r="H25" s="21">
        <v>1</v>
      </c>
      <c r="I25" s="60">
        <f t="shared" si="0"/>
        <v>1100</v>
      </c>
      <c r="J25" s="60"/>
      <c r="K25" s="60"/>
      <c r="L25" s="33"/>
      <c r="M25" s="26"/>
    </row>
    <row r="26" spans="1:13" ht="17.25" customHeight="1" x14ac:dyDescent="0.15">
      <c r="A26" s="42">
        <v>44789</v>
      </c>
      <c r="B26" s="38" t="s">
        <v>13</v>
      </c>
      <c r="C26" s="32"/>
      <c r="D26" s="32"/>
      <c r="E26" s="63">
        <f>3200*1.1</f>
        <v>3520.0000000000005</v>
      </c>
      <c r="F26" s="63"/>
      <c r="G26" s="63"/>
      <c r="H26" s="14">
        <v>1</v>
      </c>
      <c r="I26" s="63">
        <f t="shared" si="0"/>
        <v>3520.0000000000005</v>
      </c>
      <c r="J26" s="63"/>
      <c r="K26" s="63"/>
      <c r="L26" s="32"/>
      <c r="M26" s="26"/>
    </row>
    <row r="27" spans="1:13" ht="17.25" customHeight="1" x14ac:dyDescent="0.15">
      <c r="A27" s="43">
        <v>44789</v>
      </c>
      <c r="B27" s="37" t="s">
        <v>14</v>
      </c>
      <c r="C27" s="33"/>
      <c r="D27" s="33"/>
      <c r="E27" s="59">
        <f>4000*1.1</f>
        <v>4400</v>
      </c>
      <c r="F27" s="59"/>
      <c r="G27" s="59"/>
      <c r="H27" s="21">
        <v>1</v>
      </c>
      <c r="I27" s="60">
        <f t="shared" si="0"/>
        <v>4400</v>
      </c>
      <c r="J27" s="60"/>
      <c r="K27" s="60"/>
      <c r="L27" s="33"/>
      <c r="M27" s="26"/>
    </row>
    <row r="28" spans="1:13" ht="17.25" customHeight="1" x14ac:dyDescent="0.15">
      <c r="A28" s="42">
        <v>44797</v>
      </c>
      <c r="B28" s="38" t="s">
        <v>15</v>
      </c>
      <c r="C28" s="32"/>
      <c r="D28" s="32"/>
      <c r="E28" s="63">
        <f>10300*1.1</f>
        <v>11330.000000000002</v>
      </c>
      <c r="F28" s="63"/>
      <c r="G28" s="63"/>
      <c r="H28" s="14">
        <v>1</v>
      </c>
      <c r="I28" s="63">
        <f t="shared" si="0"/>
        <v>11330.000000000002</v>
      </c>
      <c r="J28" s="63"/>
      <c r="K28" s="63"/>
      <c r="L28" s="32"/>
      <c r="M28" s="26"/>
    </row>
    <row r="29" spans="1:13" ht="17.25" customHeight="1" x14ac:dyDescent="0.15">
      <c r="A29" s="43">
        <v>44797</v>
      </c>
      <c r="B29" s="37" t="s">
        <v>16</v>
      </c>
      <c r="C29" s="33"/>
      <c r="D29" s="33"/>
      <c r="E29" s="59">
        <f>10500*1.1</f>
        <v>11550.000000000002</v>
      </c>
      <c r="F29" s="59"/>
      <c r="G29" s="59"/>
      <c r="H29" s="21">
        <v>1</v>
      </c>
      <c r="I29" s="60">
        <f t="shared" si="0"/>
        <v>11550.000000000002</v>
      </c>
      <c r="J29" s="60"/>
      <c r="K29" s="60"/>
      <c r="L29" s="33"/>
      <c r="M29" s="26"/>
    </row>
    <row r="30" spans="1:13" ht="17.25" customHeight="1" x14ac:dyDescent="0.15">
      <c r="A30" s="42">
        <v>44797</v>
      </c>
      <c r="B30" s="38" t="s">
        <v>17</v>
      </c>
      <c r="C30" s="32"/>
      <c r="D30" s="32"/>
      <c r="E30" s="63">
        <f>11000*1.1</f>
        <v>12100.000000000002</v>
      </c>
      <c r="F30" s="63"/>
      <c r="G30" s="63"/>
      <c r="H30" s="14">
        <v>1</v>
      </c>
      <c r="I30" s="63">
        <f t="shared" si="0"/>
        <v>12100.000000000002</v>
      </c>
      <c r="J30" s="63"/>
      <c r="K30" s="63"/>
      <c r="L30" s="32"/>
      <c r="M30" s="26"/>
    </row>
    <row r="31" spans="1:13" ht="9" customHeight="1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6"/>
    </row>
    <row r="32" spans="1:13" ht="21.75" customHeight="1" thickBot="1" x14ac:dyDescent="0.2">
      <c r="A32" s="9"/>
      <c r="B32" s="9"/>
      <c r="C32" s="9"/>
      <c r="D32" s="9"/>
      <c r="E32" s="9"/>
      <c r="F32" s="9"/>
      <c r="G32" s="9"/>
      <c r="H32" s="44" t="s">
        <v>35</v>
      </c>
      <c r="I32" s="45"/>
      <c r="J32" s="48">
        <f>SUM(I20:K30)</f>
        <v>60830</v>
      </c>
      <c r="K32" s="48"/>
      <c r="L32" s="46"/>
      <c r="M32" s="26"/>
    </row>
    <row r="33" spans="1:13" ht="18.75" customHeight="1" thickTop="1" x14ac:dyDescent="0.15">
      <c r="A33" s="9"/>
      <c r="B33" s="9" t="s">
        <v>38</v>
      </c>
      <c r="C33" s="9"/>
      <c r="D33" s="9"/>
      <c r="E33" s="9"/>
      <c r="F33" s="9"/>
      <c r="G33" s="9"/>
      <c r="H33" s="16" t="s">
        <v>29</v>
      </c>
      <c r="I33" s="25"/>
      <c r="J33" s="66">
        <f ca="1">SUMIF($D$20:$K$30,"",$I$20:$K$30)</f>
        <v>48950</v>
      </c>
      <c r="K33" s="66"/>
      <c r="L33" s="31" t="s">
        <v>28</v>
      </c>
      <c r="M33" s="26"/>
    </row>
    <row r="34" spans="1:13" ht="18.75" customHeight="1" x14ac:dyDescent="0.15">
      <c r="A34" s="9"/>
      <c r="B34" s="9"/>
      <c r="C34" s="9"/>
      <c r="D34" s="9"/>
      <c r="E34" s="9"/>
      <c r="F34" s="9"/>
      <c r="G34" s="9"/>
      <c r="H34" s="16" t="s">
        <v>30</v>
      </c>
      <c r="I34" s="25"/>
      <c r="J34" s="66">
        <f ca="1">SUMIF($D$20:$K$30,"※",$I$20:$K$30)</f>
        <v>11880</v>
      </c>
      <c r="K34" s="66"/>
      <c r="L34" s="31" t="s">
        <v>28</v>
      </c>
      <c r="M34" s="26"/>
    </row>
    <row r="35" spans="1:13" ht="18.75" customHeight="1" x14ac:dyDescent="0.15">
      <c r="A35" s="9"/>
      <c r="B35" s="9"/>
      <c r="C35" s="9"/>
      <c r="D35" s="9"/>
      <c r="E35" s="9"/>
      <c r="F35" s="9"/>
      <c r="G35" s="9"/>
      <c r="H35" s="16"/>
      <c r="I35" s="64"/>
      <c r="J35" s="64"/>
      <c r="K35" s="64"/>
      <c r="L35" s="29"/>
      <c r="M35" s="26"/>
    </row>
    <row r="36" spans="1:13" ht="18.75" customHeight="1" x14ac:dyDescent="0.15">
      <c r="A36" s="9"/>
      <c r="B36" s="9"/>
      <c r="C36" s="9"/>
      <c r="D36" s="9"/>
      <c r="E36" s="9"/>
      <c r="F36" s="9"/>
      <c r="G36" s="29"/>
      <c r="H36" s="47"/>
      <c r="I36" s="65"/>
      <c r="J36" s="65"/>
      <c r="K36" s="65"/>
      <c r="L36" s="29"/>
      <c r="M36" s="26"/>
    </row>
    <row r="37" spans="1:13" ht="13.15" customHeight="1" x14ac:dyDescent="0.15">
      <c r="A37" s="9"/>
      <c r="B37" s="9"/>
      <c r="C37" s="9"/>
      <c r="D37" s="9"/>
      <c r="E37" s="9"/>
      <c r="F37" s="9"/>
      <c r="G37" s="9"/>
      <c r="H37" s="16"/>
      <c r="I37" s="17"/>
      <c r="J37" s="17"/>
      <c r="K37" s="18"/>
      <c r="L37" s="29"/>
      <c r="M37" s="26"/>
    </row>
    <row r="38" spans="1:13" ht="13.5" customHeight="1" x14ac:dyDescent="0.15">
      <c r="A38" s="9"/>
      <c r="B38" s="9"/>
      <c r="C38" s="9"/>
      <c r="D38" s="9"/>
      <c r="E38" s="9"/>
      <c r="F38" s="9"/>
      <c r="G38" s="9"/>
      <c r="H38" s="16"/>
      <c r="I38" s="17"/>
      <c r="J38" s="17"/>
      <c r="K38" s="19"/>
      <c r="L38" s="26"/>
      <c r="M38" s="26"/>
    </row>
    <row r="39" spans="1:13" ht="13.5" customHeight="1" x14ac:dyDescent="0.15">
      <c r="A39" s="9"/>
      <c r="B39" s="9"/>
      <c r="C39" s="9"/>
      <c r="D39" s="9"/>
      <c r="F39" s="9"/>
      <c r="G39" s="9"/>
      <c r="H39" s="16"/>
      <c r="K39" s="18"/>
      <c r="L39" s="26"/>
      <c r="M39" s="26"/>
    </row>
    <row r="40" spans="1:13" ht="13.5" customHeight="1" x14ac:dyDescent="0.15">
      <c r="A40" s="9"/>
      <c r="B40" s="9"/>
      <c r="C40" s="9"/>
      <c r="D40" s="9"/>
      <c r="E40" s="9"/>
      <c r="F40" s="9"/>
      <c r="G40" s="9"/>
      <c r="H40" s="16"/>
      <c r="I40" s="17"/>
      <c r="J40" s="17"/>
      <c r="K40" s="18"/>
      <c r="L40" s="26"/>
      <c r="M40" s="26"/>
    </row>
    <row r="41" spans="1:13" ht="13.5" customHeight="1" x14ac:dyDescent="0.15">
      <c r="A41" s="9"/>
      <c r="B41" s="9"/>
      <c r="C41" s="9"/>
      <c r="D41" s="9"/>
      <c r="E41" s="9"/>
      <c r="F41" s="9"/>
      <c r="G41" s="9"/>
      <c r="H41" s="16"/>
      <c r="I41" s="17"/>
      <c r="J41" s="17"/>
      <c r="K41" s="18"/>
      <c r="L41" s="26"/>
      <c r="M41" s="26"/>
    </row>
    <row r="42" spans="1:13" ht="13.5" customHeight="1" x14ac:dyDescent="0.15">
      <c r="L42" s="26"/>
      <c r="M42" s="26"/>
    </row>
    <row r="43" spans="1:13" ht="22.5" customHeight="1" x14ac:dyDescent="0.15">
      <c r="C43" s="67" t="s">
        <v>24</v>
      </c>
      <c r="D43" s="67"/>
      <c r="E43" s="67"/>
      <c r="F43" s="67"/>
      <c r="G43" s="67"/>
      <c r="H43" s="67"/>
      <c r="L43" s="26"/>
      <c r="M43" s="26"/>
    </row>
    <row r="44" spans="1:13" ht="13.5" customHeight="1" x14ac:dyDescent="0.15">
      <c r="C44" s="68" t="s">
        <v>25</v>
      </c>
      <c r="D44" s="68"/>
      <c r="E44" s="68"/>
      <c r="F44" s="68"/>
      <c r="G44" s="68"/>
      <c r="H44" s="68"/>
      <c r="L44" s="26"/>
      <c r="M44" s="26"/>
    </row>
    <row r="45" spans="1:13" ht="13.5" customHeight="1" x14ac:dyDescent="0.15">
      <c r="C45" s="68" t="s">
        <v>26</v>
      </c>
      <c r="D45" s="68"/>
      <c r="E45" s="68"/>
      <c r="F45" s="68"/>
      <c r="G45" s="68"/>
      <c r="H45" s="68"/>
      <c r="L45" s="26"/>
      <c r="M45" s="26"/>
    </row>
    <row r="46" spans="1:13" ht="13.5" customHeight="1" x14ac:dyDescent="0.15">
      <c r="C46" s="69"/>
      <c r="D46" s="69"/>
      <c r="E46" s="69"/>
      <c r="F46" s="69"/>
      <c r="G46" s="69"/>
      <c r="H46" s="69"/>
      <c r="L46" s="26"/>
      <c r="M46" s="26"/>
    </row>
    <row r="47" spans="1:13" ht="6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26"/>
    </row>
    <row r="48" spans="1:13" ht="2.2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26"/>
      <c r="M48" s="26"/>
    </row>
    <row r="49" spans="1:13" ht="73.5" customHeight="1" x14ac:dyDescent="0.15">
      <c r="A49" s="70" t="s">
        <v>23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26"/>
      <c r="M49" s="26"/>
    </row>
    <row r="50" spans="1:13" ht="2.25" customHeight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M50" s="26"/>
    </row>
    <row r="51" spans="1:13" ht="12" customHeight="1" x14ac:dyDescent="0.15"/>
    <row r="52" spans="1:13" ht="18.75" customHeight="1" x14ac:dyDescent="0.15"/>
  </sheetData>
  <mergeCells count="44">
    <mergeCell ref="C43:H43"/>
    <mergeCell ref="C44:H44"/>
    <mergeCell ref="C45:H45"/>
    <mergeCell ref="C46:H46"/>
    <mergeCell ref="A49:K49"/>
    <mergeCell ref="I35:K35"/>
    <mergeCell ref="I36:K36"/>
    <mergeCell ref="B19:C19"/>
    <mergeCell ref="J33:K33"/>
    <mergeCell ref="J34:K34"/>
    <mergeCell ref="E28:G28"/>
    <mergeCell ref="I28:K28"/>
    <mergeCell ref="E29:G29"/>
    <mergeCell ref="I29:K29"/>
    <mergeCell ref="E30:G30"/>
    <mergeCell ref="I30:K30"/>
    <mergeCell ref="E26:G26"/>
    <mergeCell ref="I26:K26"/>
    <mergeCell ref="E27:G27"/>
    <mergeCell ref="I27:K27"/>
    <mergeCell ref="E24:G24"/>
    <mergeCell ref="I24:K24"/>
    <mergeCell ref="E25:G25"/>
    <mergeCell ref="I25:K25"/>
    <mergeCell ref="E22:G22"/>
    <mergeCell ref="I22:K22"/>
    <mergeCell ref="E23:G23"/>
    <mergeCell ref="I23:K23"/>
    <mergeCell ref="J32:K32"/>
    <mergeCell ref="I1:K1"/>
    <mergeCell ref="G9:H9"/>
    <mergeCell ref="I9:K9"/>
    <mergeCell ref="G11:H11"/>
    <mergeCell ref="I11:K11"/>
    <mergeCell ref="H3:L4"/>
    <mergeCell ref="E20:G20"/>
    <mergeCell ref="I20:K20"/>
    <mergeCell ref="E21:G21"/>
    <mergeCell ref="I21:K21"/>
    <mergeCell ref="G13:H13"/>
    <mergeCell ref="I13:K13"/>
    <mergeCell ref="D16:G16"/>
    <mergeCell ref="E19:G19"/>
    <mergeCell ref="I19:K19"/>
  </mergeCells>
  <phoneticPr fontId="3"/>
  <printOptions horizontalCentered="1"/>
  <pageMargins left="0.71" right="0.71" top="0.75" bottom="0.98" header="0.31" footer="0.31"/>
  <pageSetup paperSize="9" scale="9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2022-08-16T07:16:15Z</cp:lastPrinted>
  <dcterms:created xsi:type="dcterms:W3CDTF">2014-09-26T09:32:12Z</dcterms:created>
  <dcterms:modified xsi:type="dcterms:W3CDTF">2022-08-31T05:03:27Z</dcterms:modified>
</cp:coreProperties>
</file>