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490" windowHeight="7770" tabRatio="927"/>
  </bookViews>
  <sheets>
    <sheet name="出張経費精算書" sheetId="1" r:id="rId1"/>
    <sheet name="$" sheetId="2" state="hidden" r:id="rId2"/>
  </sheets>
  <definedNames>
    <definedName name="_xlnm.Print_Area" localSheetId="0">出張経費精算書!$A$1:$H$36</definedName>
    <definedName name="SDATE">#REF!</definedName>
  </definedNames>
  <calcPr calcId="145621"/>
</workbook>
</file>

<file path=xl/calcChain.xml><?xml version="1.0" encoding="utf-8"?>
<calcChain xmlns="http://schemas.openxmlformats.org/spreadsheetml/2006/main">
  <c r="L25" i="2" l="1"/>
  <c r="J25" i="2"/>
  <c r="M25" i="2"/>
  <c r="K25" i="2"/>
  <c r="I25" i="2"/>
  <c r="H25" i="2"/>
  <c r="G25" i="2"/>
  <c r="F25" i="2"/>
  <c r="E25" i="2"/>
  <c r="D25" i="2"/>
  <c r="C25" i="2"/>
  <c r="B25" i="2"/>
  <c r="A25" i="2"/>
  <c r="G19" i="1"/>
  <c r="F19" i="1"/>
  <c r="C29" i="1"/>
  <c r="F29" i="1"/>
  <c r="H19" i="1"/>
  <c r="B25" i="1"/>
  <c r="G23" i="1"/>
  <c r="F25" i="1"/>
  <c r="G24" i="1"/>
  <c r="D34" i="1"/>
  <c r="C26" i="2"/>
  <c r="D26" i="2"/>
  <c r="K26" i="2"/>
  <c r="M26" i="2"/>
  <c r="H26" i="2"/>
  <c r="A26" i="2"/>
  <c r="J26" i="2"/>
  <c r="G26" i="2"/>
  <c r="F26" i="2"/>
  <c r="L26" i="2"/>
  <c r="B26" i="2"/>
  <c r="I26" i="2"/>
  <c r="E26" i="2"/>
</calcChain>
</file>

<file path=xl/comments1.xml><?xml version="1.0" encoding="utf-8"?>
<comments xmlns="http://schemas.openxmlformats.org/spreadsheetml/2006/main">
  <authors>
    <author>　　</author>
  </authors>
  <commentList>
    <comment ref="A3" authorId="0">
      <text>
        <r>
          <rPr>
            <sz val="9"/>
            <color indexed="81"/>
            <rFont val="ＭＳ ゴシック"/>
            <family val="3"/>
            <charset val="128"/>
          </rPr>
          <t>セルをクリックして、下記の
形式で記入してください。
2002年1月1日→2002/1/1
　　　または　2002/01/01
　　　または　14/01/01
　　　または　14/1/1</t>
        </r>
      </text>
    </comment>
    <comment ref="A8" authorId="0">
      <text>
        <r>
          <rPr>
            <sz val="9"/>
            <color indexed="81"/>
            <rFont val="ＭＳ ゴシック"/>
            <family val="3"/>
            <charset val="128"/>
          </rPr>
          <t>セルをクリックして、下記の
形式で記入してください。
　１月１日 → 1/1
　12月12日 → 12/12</t>
        </r>
      </text>
    </comment>
    <comment ref="A9" authorId="0">
      <text>
        <r>
          <rPr>
            <sz val="9"/>
            <color indexed="81"/>
            <rFont val="ＭＳ ゴシック"/>
            <family val="3"/>
            <charset val="128"/>
          </rPr>
          <t>セルをクリックして、下記の
形式で記入してください。
　１月１日 → 1/1
　12月12日 → 12/12</t>
        </r>
      </text>
    </comment>
    <comment ref="A10" authorId="0">
      <text>
        <r>
          <rPr>
            <sz val="9"/>
            <color indexed="81"/>
            <rFont val="ＭＳ ゴシック"/>
            <family val="3"/>
            <charset val="128"/>
          </rPr>
          <t>セルをクリックして、下記の
形式で記入してください。
　１月１日 → 1/1
　12月12日 → 12/12</t>
        </r>
      </text>
    </comment>
    <comment ref="A11" authorId="0">
      <text>
        <r>
          <rPr>
            <sz val="9"/>
            <color indexed="81"/>
            <rFont val="ＭＳ ゴシック"/>
            <family val="3"/>
            <charset val="128"/>
          </rPr>
          <t>セルをクリックして、下記の
形式で記入してください。
　１月１日 → 1/1
　12月12日 → 12/12</t>
        </r>
      </text>
    </comment>
    <comment ref="A12" authorId="0">
      <text>
        <r>
          <rPr>
            <sz val="9"/>
            <color indexed="81"/>
            <rFont val="ＭＳ ゴシック"/>
            <family val="3"/>
            <charset val="128"/>
          </rPr>
          <t>セルをクリックして、下記の
形式で記入してください。
　１月１日 → 1/1
　12月12日 → 12/12</t>
        </r>
      </text>
    </comment>
    <comment ref="A13" authorId="0">
      <text>
        <r>
          <rPr>
            <sz val="9"/>
            <color indexed="81"/>
            <rFont val="ＭＳ ゴシック"/>
            <family val="3"/>
            <charset val="128"/>
          </rPr>
          <t>セルをクリックして、下記の
形式で記入してください。
　１月１日 → 1/1
　12月12日 → 12/12</t>
        </r>
      </text>
    </comment>
    <comment ref="A14" authorId="0">
      <text>
        <r>
          <rPr>
            <sz val="9"/>
            <color indexed="81"/>
            <rFont val="ＭＳ ゴシック"/>
            <family val="3"/>
            <charset val="128"/>
          </rPr>
          <t>セルをクリックして、下記の
形式で記入してください。
　１月１日 → 1/1
　12月12日 → 12/12</t>
        </r>
      </text>
    </comment>
    <comment ref="A15" authorId="0">
      <text>
        <r>
          <rPr>
            <sz val="9"/>
            <color indexed="81"/>
            <rFont val="ＭＳ ゴシック"/>
            <family val="3"/>
            <charset val="128"/>
          </rPr>
          <t>セルをクリックして、下記の
形式で記入してください。
　１月１日 → 1/1
　12月12日 → 12/12</t>
        </r>
      </text>
    </comment>
    <comment ref="A16" authorId="0">
      <text>
        <r>
          <rPr>
            <sz val="9"/>
            <color indexed="81"/>
            <rFont val="ＭＳ ゴシック"/>
            <family val="3"/>
            <charset val="128"/>
          </rPr>
          <t>セルをクリックして、下記の
形式で記入してください。
　１月１日 → 1/1
　12月12日 → 12/12</t>
        </r>
      </text>
    </comment>
    <comment ref="A17" authorId="0">
      <text>
        <r>
          <rPr>
            <sz val="9"/>
            <color indexed="81"/>
            <rFont val="ＭＳ ゴシック"/>
            <family val="3"/>
            <charset val="128"/>
          </rPr>
          <t>セルをクリックして、下記の
形式で記入してください。
　１月１日 → 1/1
　12月12日 → 12/12</t>
        </r>
      </text>
    </comment>
    <comment ref="C32" authorId="0">
      <text>
        <r>
          <rPr>
            <sz val="9"/>
            <color indexed="81"/>
            <rFont val="ＭＳ ゴシック"/>
            <family val="3"/>
            <charset val="128"/>
          </rPr>
          <t>セルをクリックして、下記の
形式で記入してください。
2002年1月1日→2002/1/1
　　　または　2002/01/01
　　　または　14/01/01
　　　または　14/1/1</t>
        </r>
      </text>
    </comment>
    <comment ref="C33" authorId="0">
      <text>
        <r>
          <rPr>
            <sz val="9"/>
            <color indexed="81"/>
            <rFont val="ＭＳ ゴシック"/>
            <family val="3"/>
            <charset val="128"/>
          </rPr>
          <t>セルをクリックして、下記の
形式で記入してください。
2002年1月1日→2002/1/1
　　　または　2002/01/01
　　　または　14/01/01
　　　または　14/1/1</t>
        </r>
      </text>
    </comment>
  </commentList>
</comments>
</file>

<file path=xl/sharedStrings.xml><?xml version="1.0" encoding="utf-8"?>
<sst xmlns="http://schemas.openxmlformats.org/spreadsheetml/2006/main" count="303" uniqueCount="210">
  <si>
    <t>提  出</t>
  </si>
  <si>
    <t>月    日</t>
  </si>
  <si>
    <t>項             目</t>
  </si>
  <si>
    <t xml:space="preserve">  金          額       （円）</t>
  </si>
  <si>
    <t>（支出した順に書いてください）</t>
  </si>
  <si>
    <t>交 通 費</t>
  </si>
  <si>
    <t>交 際 費</t>
  </si>
  <si>
    <t>通信費その他</t>
  </si>
  <si>
    <t>①</t>
  </si>
  <si>
    <t>②</t>
  </si>
  <si>
    <t>③</t>
  </si>
  <si>
    <t>小                 計</t>
  </si>
  <si>
    <t>日           当</t>
  </si>
  <si>
    <t>宿           泊         費</t>
  </si>
  <si>
    <t xml:space="preserve"> 日     数</t>
  </si>
  <si>
    <t xml:space="preserve"> 泊     数</t>
  </si>
  <si>
    <t>合計④</t>
  </si>
  <si>
    <t>円</t>
  </si>
  <si>
    <t>合計⑤</t>
  </si>
  <si>
    <t>(円)</t>
  </si>
  <si>
    <t>Ａ   仮払金</t>
  </si>
  <si>
    <t>Ｂ   旅費合計</t>
  </si>
  <si>
    <t>差   引   過   不   足   額</t>
  </si>
  <si>
    <t>（①+②+③+④+⑤）</t>
  </si>
  <si>
    <t>（ Ａ－Ｂ）</t>
  </si>
  <si>
    <t>出   張   地   区</t>
  </si>
  <si>
    <t>期           間</t>
  </si>
  <si>
    <t>所属</t>
  </si>
  <si>
    <t>から</t>
  </si>
  <si>
    <t>まで</t>
  </si>
  <si>
    <t>氏名</t>
  </si>
  <si>
    <t>印</t>
  </si>
  <si>
    <t>日間</t>
  </si>
  <si>
    <t>労務28</t>
  </si>
  <si>
    <t>庶務1</t>
  </si>
  <si>
    <t>庶務3</t>
  </si>
  <si>
    <t>庶務4</t>
  </si>
  <si>
    <t>自動車56</t>
  </si>
  <si>
    <t>家族死亡</t>
  </si>
  <si>
    <t>災害事由</t>
  </si>
  <si>
    <t>災害の程度</t>
  </si>
  <si>
    <t>稟議書</t>
  </si>
  <si>
    <t>印刷</t>
  </si>
  <si>
    <t>紙質</t>
  </si>
  <si>
    <t>紙色</t>
  </si>
  <si>
    <t>刷色</t>
  </si>
  <si>
    <t>製本</t>
  </si>
  <si>
    <t>内訳</t>
  </si>
  <si>
    <t>事故類型</t>
  </si>
  <si>
    <t>当方事故時の状態</t>
  </si>
  <si>
    <t>相手方事故時の状態</t>
  </si>
  <si>
    <t>実父</t>
  </si>
  <si>
    <t>火災</t>
  </si>
  <si>
    <t>全焼</t>
  </si>
  <si>
    <t>原案決定</t>
  </si>
  <si>
    <t>活    版</t>
  </si>
  <si>
    <t>上    質</t>
  </si>
  <si>
    <t>白</t>
  </si>
  <si>
    <t>黒</t>
  </si>
  <si>
    <t>ばら</t>
  </si>
  <si>
    <t>購    入</t>
  </si>
  <si>
    <t>1 人対車両</t>
  </si>
  <si>
    <t>1 運    転</t>
  </si>
  <si>
    <t>実母</t>
  </si>
  <si>
    <t>水害</t>
  </si>
  <si>
    <t>半焼</t>
  </si>
  <si>
    <t>修正決定</t>
  </si>
  <si>
    <t>謄版(タイプ)</t>
  </si>
  <si>
    <t>中    質</t>
  </si>
  <si>
    <t>クリーム</t>
  </si>
  <si>
    <t>青</t>
  </si>
  <si>
    <t>とじ-のり(天)</t>
  </si>
  <si>
    <t>払    出</t>
  </si>
  <si>
    <t>車両相互-2 正面衝突</t>
  </si>
  <si>
    <t>2 同    乗</t>
  </si>
  <si>
    <t>養父</t>
  </si>
  <si>
    <t>風害</t>
  </si>
  <si>
    <t>流失</t>
  </si>
  <si>
    <t>条件付決定</t>
  </si>
  <si>
    <t>謄版(手書)</t>
  </si>
  <si>
    <t>ザ    ラ</t>
  </si>
  <si>
    <t>セピア</t>
  </si>
  <si>
    <t>とじ-のり(左)</t>
  </si>
  <si>
    <t>修    理</t>
  </si>
  <si>
    <t>車両相互-3 側面衝突</t>
  </si>
  <si>
    <t>3 歩    行</t>
  </si>
  <si>
    <t>養母</t>
  </si>
  <si>
    <t>その他</t>
  </si>
  <si>
    <t>全壊</t>
  </si>
  <si>
    <t>保    留</t>
  </si>
  <si>
    <t>タ イ プ</t>
  </si>
  <si>
    <t>とじ-針金(天)</t>
  </si>
  <si>
    <t>貸    出</t>
  </si>
  <si>
    <t>車両相互-4 出会頭衝突</t>
  </si>
  <si>
    <t>4 その他</t>
  </si>
  <si>
    <t>義父</t>
  </si>
  <si>
    <t>半壊</t>
  </si>
  <si>
    <t>否    決</t>
  </si>
  <si>
    <t>コ ピ ー</t>
  </si>
  <si>
    <t>とじ-針金(左)</t>
  </si>
  <si>
    <t>車両相互-5 接    触</t>
  </si>
  <si>
    <t>義母</t>
  </si>
  <si>
    <t>一部損壊</t>
  </si>
  <si>
    <t>車両相互-6 追    突</t>
  </si>
  <si>
    <t>配偶者</t>
  </si>
  <si>
    <t>床上浸水</t>
  </si>
  <si>
    <t>車両相互-7 そ の 他</t>
  </si>
  <si>
    <t>子女</t>
  </si>
  <si>
    <t>車両単独-8 転    倒</t>
  </si>
  <si>
    <t>実兄</t>
  </si>
  <si>
    <t>車両単独-9 路外逸脱</t>
  </si>
  <si>
    <t>実弟</t>
  </si>
  <si>
    <t>車両単独-10 衝   突</t>
  </si>
  <si>
    <t>実姉</t>
  </si>
  <si>
    <t>車両単独-11 そ の 他</t>
  </si>
  <si>
    <t>実妹</t>
  </si>
  <si>
    <t>12 踏    切</t>
  </si>
  <si>
    <t>義兄</t>
  </si>
  <si>
    <t>13 不明(調査中)</t>
  </si>
  <si>
    <t>義弟</t>
  </si>
  <si>
    <t>14 そ の 他</t>
  </si>
  <si>
    <t>義姉</t>
  </si>
  <si>
    <t>義妹</t>
  </si>
  <si>
    <t>実祖父</t>
  </si>
  <si>
    <t>義祖父</t>
  </si>
  <si>
    <t>実祖母</t>
  </si>
  <si>
    <t>義祖母</t>
  </si>
  <si>
    <t>労務8</t>
  </si>
  <si>
    <t>欠勤届</t>
  </si>
  <si>
    <t>申請日</t>
  </si>
  <si>
    <t>承認日</t>
  </si>
  <si>
    <t>所属(部）</t>
  </si>
  <si>
    <t xml:space="preserve">所属（課） </t>
  </si>
  <si>
    <t>年月日ST</t>
  </si>
  <si>
    <t>年月日ED</t>
  </si>
  <si>
    <t>j5</t>
  </si>
  <si>
    <t>J7</t>
  </si>
  <si>
    <t>c10</t>
  </si>
  <si>
    <t>c11</t>
  </si>
  <si>
    <t>c13</t>
  </si>
  <si>
    <t>e17</t>
  </si>
  <si>
    <t>e19</t>
  </si>
  <si>
    <t>h18</t>
  </si>
  <si>
    <t>労務9</t>
  </si>
  <si>
    <t>休暇届</t>
  </si>
  <si>
    <t>区別</t>
  </si>
  <si>
    <t>J5</t>
  </si>
  <si>
    <t>radiobutton</t>
  </si>
  <si>
    <t>e16</t>
  </si>
  <si>
    <t>e18</t>
  </si>
  <si>
    <t>h17</t>
  </si>
  <si>
    <t>外出</t>
  </si>
  <si>
    <t>遅刻</t>
  </si>
  <si>
    <t>早退</t>
  </si>
  <si>
    <t>労務10</t>
  </si>
  <si>
    <t>遅刻早退外出願</t>
  </si>
  <si>
    <t>年月日</t>
  </si>
  <si>
    <t>時分ST</t>
  </si>
  <si>
    <t>時分ED</t>
  </si>
  <si>
    <t>時間</t>
  </si>
  <si>
    <t>時分</t>
  </si>
  <si>
    <t>J6</t>
  </si>
  <si>
    <t>J8</t>
  </si>
  <si>
    <t>c12</t>
  </si>
  <si>
    <t>c14</t>
  </si>
  <si>
    <t>checkbox</t>
  </si>
  <si>
    <t>e26</t>
  </si>
  <si>
    <t>e27</t>
  </si>
  <si>
    <t>e28</t>
  </si>
  <si>
    <t>h27</t>
  </si>
  <si>
    <t>h19</t>
  </si>
  <si>
    <t>e22</t>
  </si>
  <si>
    <t>e23</t>
  </si>
  <si>
    <t>h23</t>
  </si>
  <si>
    <t>労務10-1</t>
  </si>
  <si>
    <t>届書</t>
  </si>
  <si>
    <t>備考</t>
  </si>
  <si>
    <t>d6</t>
  </si>
  <si>
    <t>j6</t>
  </si>
  <si>
    <t>c9</t>
  </si>
  <si>
    <t>e20</t>
  </si>
  <si>
    <t>h20</t>
  </si>
  <si>
    <t>J20</t>
  </si>
  <si>
    <t>j23</t>
  </si>
  <si>
    <t>労務29-1</t>
  </si>
  <si>
    <t>休日出勤</t>
  </si>
  <si>
    <t>j8</t>
  </si>
  <si>
    <t>D17</t>
  </si>
  <si>
    <t>F17</t>
  </si>
  <si>
    <t>H17</t>
  </si>
  <si>
    <t>J17</t>
  </si>
  <si>
    <t>労務30</t>
  </si>
  <si>
    <t>住所変更届</t>
  </si>
  <si>
    <t>変更日</t>
  </si>
  <si>
    <t>新住所</t>
  </si>
  <si>
    <t>アパート名</t>
  </si>
  <si>
    <t>電話番号</t>
  </si>
  <si>
    <t>c4</t>
  </si>
  <si>
    <t>e10</t>
  </si>
  <si>
    <t>h4</t>
  </si>
  <si>
    <t>h5</t>
  </si>
  <si>
    <t>h7</t>
  </si>
  <si>
    <t>c12-13</t>
  </si>
  <si>
    <t>c17-h17</t>
  </si>
  <si>
    <t>i12-13</t>
  </si>
  <si>
    <t>年    月    日</t>
    <phoneticPr fontId="11"/>
  </si>
  <si>
    <t>月　日</t>
    <rPh sb="0" eb="1">
      <t>ガツ</t>
    </rPh>
    <rPh sb="2" eb="3">
      <t>ニチ</t>
    </rPh>
    <phoneticPr fontId="11"/>
  </si>
  <si>
    <r>
      <t xml:space="preserve"> 単     価 </t>
    </r>
    <r>
      <rPr>
        <sz val="8"/>
        <rFont val="ＭＳ Ｐゴシック"/>
        <family val="3"/>
        <charset val="128"/>
      </rPr>
      <t>（円）</t>
    </r>
  </si>
  <si>
    <r>
      <t xml:space="preserve"> 金     額 </t>
    </r>
    <r>
      <rPr>
        <sz val="8"/>
        <rFont val="ＭＳ Ｐゴシック"/>
        <family val="3"/>
        <charset val="128"/>
      </rPr>
      <t>（円）</t>
    </r>
  </si>
  <si>
    <t>出 張 経 費 精 算 書</t>
    <rPh sb="4" eb="5">
      <t>ヘ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</si>
</sst>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6" formatCode="&quot;¥&quot;#,##0;[Red]&quot;¥&quot;\-#,##0"/>
  </numFmts>
  <fonts count="19">
    <font>
      <sz val="11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indexed="32"/>
      <name val="ＭＳ Ｐゴシック"/>
      <family val="3"/>
      <charset val="128"/>
    </font>
    <font>
      <sz val="11"/>
      <color indexed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15"/>
      <name val="ＭＳ Ｐゴシック"/>
      <family val="3"/>
      <charset val="128"/>
    </font>
    <font>
      <sz val="11"/>
      <color indexed="49"/>
      <name val="ＭＳ Ｐゴシック"/>
      <family val="3"/>
      <charset val="128"/>
    </font>
    <font>
      <sz val="11"/>
      <color indexed="34"/>
      <name val="ＭＳ Ｐゴシック"/>
      <family val="3"/>
      <charset val="128"/>
    </font>
    <font>
      <sz val="11"/>
      <color indexed="4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0" fillId="0" borderId="0" xfId="0" applyFill="1" applyBorder="1"/>
    <xf numFmtId="0" fontId="2" fillId="0" borderId="3" xfId="0" applyFont="1" applyFill="1" applyBorder="1"/>
    <xf numFmtId="0" fontId="3" fillId="0" borderId="0" xfId="0" applyFont="1" applyFill="1" applyBorder="1"/>
    <xf numFmtId="0" fontId="2" fillId="0" borderId="0" xfId="0" applyFont="1" applyFill="1" applyBorder="1"/>
    <xf numFmtId="0" fontId="3" fillId="0" borderId="1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7" xfId="0" applyFont="1" applyFill="1" applyBorder="1"/>
    <xf numFmtId="0" fontId="3" fillId="0" borderId="8" xfId="0" applyFont="1" applyFill="1" applyBorder="1"/>
    <xf numFmtId="0" fontId="1" fillId="0" borderId="0" xfId="0" applyFont="1" applyFill="1" applyBorder="1"/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3" xfId="0" applyFont="1" applyFill="1" applyBorder="1"/>
    <xf numFmtId="0" fontId="3" fillId="0" borderId="3" xfId="0" applyFont="1" applyFill="1" applyBorder="1"/>
    <xf numFmtId="0" fontId="4" fillId="0" borderId="0" xfId="0" applyFont="1" applyFill="1" applyBorder="1"/>
    <xf numFmtId="0" fontId="8" fillId="0" borderId="0" xfId="0" applyFont="1" applyFill="1" applyBorder="1"/>
    <xf numFmtId="0" fontId="10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 applyBorder="1"/>
    <xf numFmtId="0" fontId="7" fillId="0" borderId="0" xfId="0" applyFont="1" applyFill="1" applyBorder="1"/>
    <xf numFmtId="0" fontId="7" fillId="0" borderId="1" xfId="0" applyFont="1" applyFill="1" applyBorder="1"/>
    <xf numFmtId="0" fontId="0" fillId="0" borderId="3" xfId="0" applyFill="1" applyBorder="1"/>
    <xf numFmtId="0" fontId="0" fillId="0" borderId="6" xfId="0" applyFill="1" applyBorder="1"/>
    <xf numFmtId="0" fontId="0" fillId="0" borderId="7" xfId="0" applyFill="1" applyBorder="1"/>
    <xf numFmtId="0" fontId="10" fillId="0" borderId="7" xfId="0" applyFont="1" applyFill="1" applyBorder="1"/>
    <xf numFmtId="0" fontId="0" fillId="0" borderId="1" xfId="0" applyFill="1" applyBorder="1"/>
    <xf numFmtId="0" fontId="0" fillId="0" borderId="8" xfId="0" applyFill="1" applyBorder="1"/>
    <xf numFmtId="0" fontId="1" fillId="0" borderId="0" xfId="0" applyFont="1" applyBorder="1"/>
    <xf numFmtId="0" fontId="1" fillId="0" borderId="9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7" xfId="0" applyFont="1" applyBorder="1"/>
    <xf numFmtId="56" fontId="1" fillId="0" borderId="0" xfId="0" applyNumberFormat="1" applyFont="1" applyFill="1" applyBorder="1"/>
    <xf numFmtId="0" fontId="1" fillId="0" borderId="11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2" xfId="0" applyFont="1" applyBorder="1"/>
    <xf numFmtId="0" fontId="14" fillId="0" borderId="0" xfId="0" applyFont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Continuous" vertical="center"/>
    </xf>
    <xf numFmtId="0" fontId="16" fillId="0" borderId="3" xfId="0" applyFont="1" applyBorder="1" applyAlignment="1">
      <alignment horizontal="centerContinuous" vertical="center"/>
    </xf>
    <xf numFmtId="0" fontId="16" fillId="0" borderId="19" xfId="0" applyFont="1" applyBorder="1" applyAlignment="1">
      <alignment horizontal="centerContinuous" vertical="center"/>
    </xf>
    <xf numFmtId="0" fontId="16" fillId="0" borderId="6" xfId="0" applyFont="1" applyBorder="1" applyAlignment="1">
      <alignment horizontal="centerContinuous" vertical="center"/>
    </xf>
    <xf numFmtId="0" fontId="17" fillId="0" borderId="20" xfId="0" applyFont="1" applyBorder="1" applyAlignment="1">
      <alignment horizontal="centerContinuous" vertical="center"/>
    </xf>
    <xf numFmtId="0" fontId="17" fillId="0" borderId="21" xfId="0" applyFont="1" applyBorder="1" applyAlignment="1">
      <alignment horizontal="centerContinuous" vertical="center"/>
    </xf>
    <xf numFmtId="0" fontId="17" fillId="0" borderId="22" xfId="0" applyFont="1" applyBorder="1" applyAlignment="1">
      <alignment horizontal="centerContinuous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56" fontId="15" fillId="0" borderId="26" xfId="0" applyNumberFormat="1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5" fontId="15" fillId="0" borderId="27" xfId="0" applyNumberFormat="1" applyFont="1" applyBorder="1" applyAlignment="1">
      <alignment vertical="center"/>
    </xf>
    <xf numFmtId="5" fontId="15" fillId="0" borderId="24" xfId="0" applyNumberFormat="1" applyFont="1" applyBorder="1" applyAlignment="1">
      <alignment vertical="center"/>
    </xf>
    <xf numFmtId="5" fontId="15" fillId="0" borderId="25" xfId="0" applyNumberFormat="1" applyFont="1" applyBorder="1" applyAlignment="1">
      <alignment vertical="center"/>
    </xf>
    <xf numFmtId="56" fontId="15" fillId="0" borderId="4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56" fontId="16" fillId="0" borderId="5" xfId="0" applyNumberFormat="1" applyFont="1" applyBorder="1" applyAlignment="1">
      <alignment horizontal="centerContinuous" vertical="center"/>
    </xf>
    <xf numFmtId="56" fontId="16" fillId="0" borderId="1" xfId="0" applyNumberFormat="1" applyFont="1" applyBorder="1" applyAlignment="1">
      <alignment horizontal="centerContinuous" vertical="center"/>
    </xf>
    <xf numFmtId="56" fontId="16" fillId="0" borderId="31" xfId="0" applyNumberFormat="1" applyFont="1" applyBorder="1" applyAlignment="1">
      <alignment horizontal="centerContinuous" vertical="center"/>
    </xf>
    <xf numFmtId="5" fontId="15" fillId="0" borderId="32" xfId="0" applyNumberFormat="1" applyFont="1" applyBorder="1" applyAlignment="1">
      <alignment vertical="center"/>
    </xf>
    <xf numFmtId="5" fontId="15" fillId="0" borderId="16" xfId="0" applyNumberFormat="1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16" fillId="0" borderId="2" xfId="0" applyFont="1" applyBorder="1" applyAlignment="1">
      <alignment horizontal="centerContinuous" vertical="center"/>
    </xf>
    <xf numFmtId="0" fontId="16" fillId="0" borderId="34" xfId="0" applyFont="1" applyBorder="1" applyAlignment="1">
      <alignment horizontal="centerContinuous" vertical="center"/>
    </xf>
    <xf numFmtId="0" fontId="16" fillId="0" borderId="35" xfId="0" applyFont="1" applyBorder="1" applyAlignment="1">
      <alignment horizontal="centerContinuous" vertical="center"/>
    </xf>
    <xf numFmtId="0" fontId="16" fillId="0" borderId="36" xfId="0" applyFont="1" applyBorder="1" applyAlignment="1">
      <alignment horizontal="centerContinuous" vertical="center"/>
    </xf>
    <xf numFmtId="0" fontId="15" fillId="0" borderId="0" xfId="0" applyFont="1" applyBorder="1" applyAlignment="1">
      <alignment horizontal="center" vertical="center"/>
    </xf>
    <xf numFmtId="0" fontId="16" fillId="0" borderId="26" xfId="0" applyFont="1" applyBorder="1" applyAlignment="1">
      <alignment vertical="center"/>
    </xf>
    <xf numFmtId="0" fontId="16" fillId="0" borderId="23" xfId="0" applyFont="1" applyBorder="1" applyAlignment="1">
      <alignment horizontal="centerContinuous" vertical="center"/>
    </xf>
    <xf numFmtId="0" fontId="16" fillId="0" borderId="25" xfId="0" applyFont="1" applyBorder="1" applyAlignment="1">
      <alignment horizontal="centerContinuous" vertical="center"/>
    </xf>
    <xf numFmtId="0" fontId="16" fillId="0" borderId="37" xfId="0" applyFont="1" applyBorder="1" applyAlignment="1">
      <alignment vertical="center"/>
    </xf>
    <xf numFmtId="0" fontId="16" fillId="0" borderId="28" xfId="0" applyFont="1" applyBorder="1" applyAlignment="1">
      <alignment horizontal="centerContinuous" vertical="center"/>
    </xf>
    <xf numFmtId="0" fontId="15" fillId="0" borderId="26" xfId="0" applyFont="1" applyBorder="1" applyAlignment="1">
      <alignment horizontal="center" vertical="center"/>
    </xf>
    <xf numFmtId="5" fontId="15" fillId="0" borderId="23" xfId="0" applyNumberFormat="1" applyFont="1" applyBorder="1" applyAlignment="1">
      <alignment horizontal="centerContinuous" vertical="center"/>
    </xf>
    <xf numFmtId="5" fontId="15" fillId="0" borderId="25" xfId="0" applyNumberFormat="1" applyFont="1" applyBorder="1" applyAlignment="1">
      <alignment horizontal="centerContinuous" vertical="center"/>
    </xf>
    <xf numFmtId="0" fontId="15" fillId="0" borderId="37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5" fillId="0" borderId="5" xfId="0" applyFont="1" applyBorder="1" applyAlignment="1">
      <alignment horizontal="center" vertical="center"/>
    </xf>
    <xf numFmtId="5" fontId="15" fillId="0" borderId="1" xfId="0" applyNumberFormat="1" applyFont="1" applyBorder="1" applyAlignment="1">
      <alignment horizontal="centerContinuous" vertical="center"/>
    </xf>
    <xf numFmtId="5" fontId="15" fillId="0" borderId="8" xfId="0" applyNumberFormat="1" applyFont="1" applyBorder="1" applyAlignment="1">
      <alignment horizontal="centerContinuous" vertical="center"/>
    </xf>
    <xf numFmtId="0" fontId="16" fillId="0" borderId="5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5" fontId="15" fillId="0" borderId="38" xfId="0" applyNumberFormat="1" applyFont="1" applyBorder="1" applyAlignment="1">
      <alignment horizontal="centerContinuous" vertical="center"/>
    </xf>
    <xf numFmtId="5" fontId="15" fillId="0" borderId="39" xfId="0" applyNumberFormat="1" applyFont="1" applyBorder="1" applyAlignment="1">
      <alignment horizontal="centerContinuous" vertical="center"/>
    </xf>
    <xf numFmtId="0" fontId="16" fillId="0" borderId="4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15" fillId="0" borderId="40" xfId="0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0" fontId="16" fillId="0" borderId="40" xfId="0" applyFont="1" applyBorder="1" applyAlignment="1">
      <alignment horizontal="centerContinuous" vertical="center"/>
    </xf>
    <xf numFmtId="0" fontId="16" fillId="0" borderId="21" xfId="0" applyFont="1" applyBorder="1" applyAlignment="1">
      <alignment horizontal="centerContinuous" vertical="center"/>
    </xf>
    <xf numFmtId="0" fontId="17" fillId="0" borderId="7" xfId="0" applyFont="1" applyBorder="1" applyAlignment="1">
      <alignment horizontal="right" vertical="center"/>
    </xf>
    <xf numFmtId="5" fontId="15" fillId="0" borderId="5" xfId="0" applyNumberFormat="1" applyFont="1" applyBorder="1" applyAlignment="1">
      <alignment horizontal="centerContinuous" vertical="center"/>
    </xf>
    <xf numFmtId="6" fontId="15" fillId="0" borderId="1" xfId="0" applyNumberFormat="1" applyFont="1" applyBorder="1" applyAlignment="1">
      <alignment horizontal="centerContinuous" vertical="center"/>
    </xf>
    <xf numFmtId="0" fontId="15" fillId="0" borderId="8" xfId="0" applyFont="1" applyBorder="1" applyAlignment="1">
      <alignment vertical="center"/>
    </xf>
    <xf numFmtId="0" fontId="16" fillId="0" borderId="41" xfId="0" applyFont="1" applyBorder="1" applyAlignment="1">
      <alignment horizontal="centerContinuous" vertical="center"/>
    </xf>
    <xf numFmtId="0" fontId="16" fillId="0" borderId="42" xfId="0" applyFont="1" applyBorder="1" applyAlignment="1">
      <alignment horizontal="centerContinuous" vertical="center"/>
    </xf>
    <xf numFmtId="0" fontId="16" fillId="0" borderId="1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14" xfId="0" applyFont="1" applyBorder="1" applyAlignment="1">
      <alignment horizontal="center" vertical="center"/>
    </xf>
    <xf numFmtId="0" fontId="15" fillId="0" borderId="43" xfId="0" applyFont="1" applyBorder="1" applyAlignment="1">
      <alignment vertical="center"/>
    </xf>
    <xf numFmtId="0" fontId="15" fillId="0" borderId="44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58" fontId="15" fillId="0" borderId="15" xfId="0" applyNumberFormat="1" applyFont="1" applyBorder="1" applyAlignment="1">
      <alignment horizontal="centerContinuous" vertical="center"/>
    </xf>
    <xf numFmtId="0" fontId="15" fillId="0" borderId="0" xfId="0" applyFont="1" applyBorder="1" applyAlignment="1">
      <alignment horizontal="centerContinuous" vertical="center"/>
    </xf>
    <xf numFmtId="5" fontId="15" fillId="0" borderId="0" xfId="0" applyNumberFormat="1" applyFont="1" applyAlignment="1">
      <alignment vertical="center"/>
    </xf>
    <xf numFmtId="0" fontId="15" fillId="0" borderId="45" xfId="0" applyFont="1" applyBorder="1" applyAlignment="1">
      <alignment vertical="center"/>
    </xf>
    <xf numFmtId="0" fontId="16" fillId="0" borderId="46" xfId="0" applyFont="1" applyBorder="1" applyAlignment="1">
      <alignment vertical="center"/>
    </xf>
    <xf numFmtId="0" fontId="15" fillId="0" borderId="47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15" fillId="0" borderId="31" xfId="0" applyFont="1" applyBorder="1" applyAlignment="1">
      <alignment vertical="center"/>
    </xf>
    <xf numFmtId="0" fontId="15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5" fillId="0" borderId="17" xfId="0" applyFont="1" applyBorder="1" applyAlignment="1">
      <alignment horizontal="centerContinuous" vertical="center"/>
    </xf>
    <xf numFmtId="0" fontId="15" fillId="0" borderId="1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Continuous" vertical="center"/>
    </xf>
    <xf numFmtId="58" fontId="15" fillId="0" borderId="0" xfId="0" applyNumberFormat="1" applyFont="1" applyBorder="1" applyAlignment="1">
      <alignment horizontal="center" vertical="center"/>
    </xf>
    <xf numFmtId="5" fontId="15" fillId="0" borderId="23" xfId="0" applyNumberFormat="1" applyFont="1" applyBorder="1" applyAlignment="1">
      <alignment horizontal="center" vertical="center"/>
    </xf>
    <xf numFmtId="5" fontId="15" fillId="0" borderId="2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36"/>
  <sheetViews>
    <sheetView showGridLines="0" tabSelected="1" zoomScaleNormal="100" workbookViewId="0">
      <selection activeCell="M22" sqref="M22"/>
    </sheetView>
  </sheetViews>
  <sheetFormatPr defaultRowHeight="13.5"/>
  <cols>
    <col min="1" max="8" width="10.625" style="55" customWidth="1"/>
    <col min="9" max="16384" width="9" style="55"/>
  </cols>
  <sheetData>
    <row r="1" spans="1:8" ht="21">
      <c r="A1" s="51" t="s">
        <v>209</v>
      </c>
      <c r="B1" s="51"/>
      <c r="C1" s="51"/>
      <c r="D1" s="51"/>
      <c r="E1" s="52"/>
      <c r="F1" s="53"/>
      <c r="G1" s="53"/>
      <c r="H1" s="54"/>
    </row>
    <row r="2" spans="1:8" ht="20.100000000000001" customHeight="1">
      <c r="E2" s="56"/>
      <c r="F2" s="57"/>
      <c r="G2" s="57"/>
      <c r="H2" s="58"/>
    </row>
    <row r="3" spans="1:8" ht="20.100000000000001" customHeight="1">
      <c r="A3" s="147" t="s">
        <v>205</v>
      </c>
      <c r="B3" s="147"/>
      <c r="C3" s="59" t="s">
        <v>0</v>
      </c>
      <c r="E3" s="56"/>
      <c r="F3" s="57"/>
      <c r="G3" s="57"/>
      <c r="H3" s="58"/>
    </row>
    <row r="4" spans="1:8" ht="20.100000000000001" customHeight="1">
      <c r="E4" s="60"/>
      <c r="F4" s="61"/>
      <c r="G4" s="61"/>
      <c r="H4" s="62"/>
    </row>
    <row r="5" spans="1:8" ht="20.100000000000001" customHeight="1"/>
    <row r="6" spans="1:8" ht="20.100000000000001" customHeight="1">
      <c r="A6" s="63" t="s">
        <v>1</v>
      </c>
      <c r="B6" s="64" t="s">
        <v>2</v>
      </c>
      <c r="C6" s="65"/>
      <c r="D6" s="65"/>
      <c r="E6" s="66"/>
      <c r="F6" s="65" t="s">
        <v>3</v>
      </c>
      <c r="G6" s="65"/>
      <c r="H6" s="67"/>
    </row>
    <row r="7" spans="1:8" ht="20.100000000000001" customHeight="1">
      <c r="A7" s="56"/>
      <c r="B7" s="68" t="s">
        <v>4</v>
      </c>
      <c r="C7" s="69"/>
      <c r="D7" s="69"/>
      <c r="E7" s="70"/>
      <c r="F7" s="71" t="s">
        <v>5</v>
      </c>
      <c r="G7" s="72" t="s">
        <v>6</v>
      </c>
      <c r="H7" s="73" t="s">
        <v>7</v>
      </c>
    </row>
    <row r="8" spans="1:8" ht="20.100000000000001" customHeight="1">
      <c r="A8" s="74" t="s">
        <v>206</v>
      </c>
      <c r="B8" s="75"/>
      <c r="C8" s="76"/>
      <c r="D8" s="76"/>
      <c r="E8" s="77"/>
      <c r="F8" s="78"/>
      <c r="G8" s="79"/>
      <c r="H8" s="80"/>
    </row>
    <row r="9" spans="1:8" ht="20.100000000000001" customHeight="1">
      <c r="A9" s="74" t="s">
        <v>206</v>
      </c>
      <c r="B9" s="75"/>
      <c r="C9" s="76"/>
      <c r="D9" s="76"/>
      <c r="E9" s="77"/>
      <c r="F9" s="78"/>
      <c r="G9" s="79"/>
      <c r="H9" s="80"/>
    </row>
    <row r="10" spans="1:8" ht="20.100000000000001" customHeight="1">
      <c r="A10" s="74" t="s">
        <v>206</v>
      </c>
      <c r="B10" s="75"/>
      <c r="C10" s="76"/>
      <c r="D10" s="76"/>
      <c r="E10" s="77"/>
      <c r="F10" s="78"/>
      <c r="G10" s="79"/>
      <c r="H10" s="80"/>
    </row>
    <row r="11" spans="1:8" ht="20.100000000000001" customHeight="1">
      <c r="A11" s="74" t="s">
        <v>206</v>
      </c>
      <c r="B11" s="75"/>
      <c r="C11" s="76"/>
      <c r="D11" s="76"/>
      <c r="E11" s="77"/>
      <c r="F11" s="78"/>
      <c r="G11" s="79"/>
      <c r="H11" s="80"/>
    </row>
    <row r="12" spans="1:8" ht="20.100000000000001" customHeight="1">
      <c r="A12" s="74" t="s">
        <v>206</v>
      </c>
      <c r="B12" s="75"/>
      <c r="C12" s="76"/>
      <c r="D12" s="76"/>
      <c r="E12" s="77"/>
      <c r="F12" s="78"/>
      <c r="G12" s="79"/>
      <c r="H12" s="80"/>
    </row>
    <row r="13" spans="1:8" ht="20.100000000000001" customHeight="1">
      <c r="A13" s="74" t="s">
        <v>206</v>
      </c>
      <c r="B13" s="75"/>
      <c r="C13" s="76"/>
      <c r="D13" s="76"/>
      <c r="E13" s="77"/>
      <c r="F13" s="78"/>
      <c r="G13" s="79"/>
      <c r="H13" s="80"/>
    </row>
    <row r="14" spans="1:8" ht="20.100000000000001" customHeight="1">
      <c r="A14" s="74" t="s">
        <v>206</v>
      </c>
      <c r="B14" s="75"/>
      <c r="C14" s="76"/>
      <c r="D14" s="76"/>
      <c r="E14" s="77"/>
      <c r="F14" s="78"/>
      <c r="G14" s="79"/>
      <c r="H14" s="80"/>
    </row>
    <row r="15" spans="1:8" ht="20.100000000000001" customHeight="1">
      <c r="A15" s="74" t="s">
        <v>206</v>
      </c>
      <c r="B15" s="75"/>
      <c r="C15" s="76"/>
      <c r="D15" s="76"/>
      <c r="E15" s="77"/>
      <c r="F15" s="78"/>
      <c r="G15" s="79"/>
      <c r="H15" s="80"/>
    </row>
    <row r="16" spans="1:8" ht="20.100000000000001" customHeight="1">
      <c r="A16" s="74" t="s">
        <v>206</v>
      </c>
      <c r="B16" s="75"/>
      <c r="C16" s="76"/>
      <c r="D16" s="76"/>
      <c r="E16" s="77"/>
      <c r="F16" s="78"/>
      <c r="G16" s="79"/>
      <c r="H16" s="80"/>
    </row>
    <row r="17" spans="1:10" ht="20.100000000000001" customHeight="1">
      <c r="A17" s="74" t="s">
        <v>206</v>
      </c>
      <c r="B17" s="75"/>
      <c r="C17" s="76"/>
      <c r="D17" s="76"/>
      <c r="E17" s="77"/>
      <c r="F17" s="78"/>
      <c r="G17" s="79"/>
      <c r="H17" s="80"/>
    </row>
    <row r="18" spans="1:10" ht="20.100000000000001" customHeight="1">
      <c r="A18" s="81"/>
      <c r="B18" s="82"/>
      <c r="C18" s="82"/>
      <c r="D18" s="82"/>
      <c r="E18" s="82"/>
      <c r="F18" s="83" t="s">
        <v>8</v>
      </c>
      <c r="G18" s="83" t="s">
        <v>9</v>
      </c>
      <c r="H18" s="84" t="s">
        <v>10</v>
      </c>
    </row>
    <row r="19" spans="1:10" ht="20.100000000000001" customHeight="1">
      <c r="A19" s="85" t="s">
        <v>11</v>
      </c>
      <c r="B19" s="86"/>
      <c r="C19" s="86"/>
      <c r="D19" s="86"/>
      <c r="E19" s="87"/>
      <c r="F19" s="88">
        <f>SUM(F8:F17)</f>
        <v>0</v>
      </c>
      <c r="G19" s="88">
        <f>SUM(G8:G17)</f>
        <v>0</v>
      </c>
      <c r="H19" s="89">
        <f>SUM(H8:H17)</f>
        <v>0</v>
      </c>
    </row>
    <row r="20" spans="1:10" ht="20.100000000000001" customHeight="1">
      <c r="A20" s="82"/>
      <c r="B20" s="82"/>
      <c r="C20" s="82"/>
      <c r="D20" s="82"/>
      <c r="E20" s="82"/>
      <c r="F20" s="90"/>
      <c r="G20" s="82"/>
      <c r="H20" s="91"/>
      <c r="I20" s="82"/>
    </row>
    <row r="21" spans="1:10" ht="20.100000000000001" customHeight="1">
      <c r="A21" s="92" t="s">
        <v>12</v>
      </c>
      <c r="B21" s="65"/>
      <c r="C21" s="67"/>
      <c r="D21" s="93" t="s">
        <v>13</v>
      </c>
      <c r="E21" s="94"/>
      <c r="F21" s="94"/>
      <c r="G21" s="94"/>
      <c r="H21" s="95"/>
      <c r="I21" s="96"/>
    </row>
    <row r="22" spans="1:10" ht="20.100000000000001" customHeight="1">
      <c r="A22" s="97" t="s">
        <v>14</v>
      </c>
      <c r="B22" s="98" t="s">
        <v>207</v>
      </c>
      <c r="C22" s="99"/>
      <c r="D22" s="100" t="s">
        <v>15</v>
      </c>
      <c r="E22" s="98" t="s">
        <v>207</v>
      </c>
      <c r="F22" s="101"/>
      <c r="G22" s="98" t="s">
        <v>208</v>
      </c>
      <c r="H22" s="99"/>
      <c r="I22" s="96"/>
    </row>
    <row r="23" spans="1:10" ht="20.100000000000001" customHeight="1">
      <c r="A23" s="102"/>
      <c r="B23" s="103"/>
      <c r="C23" s="104"/>
      <c r="D23" s="105"/>
      <c r="E23" s="148"/>
      <c r="F23" s="149"/>
      <c r="G23" s="103">
        <f>D23*E23</f>
        <v>0</v>
      </c>
      <c r="H23" s="104"/>
      <c r="I23" s="96"/>
    </row>
    <row r="24" spans="1:10" ht="20.100000000000001" customHeight="1">
      <c r="A24" s="106" t="s">
        <v>16</v>
      </c>
      <c r="B24" s="82"/>
      <c r="C24" s="107" t="s">
        <v>17</v>
      </c>
      <c r="D24" s="105"/>
      <c r="E24" s="148"/>
      <c r="F24" s="149"/>
      <c r="G24" s="103">
        <f>D24*E24</f>
        <v>0</v>
      </c>
      <c r="H24" s="104"/>
      <c r="I24" s="82"/>
    </row>
    <row r="25" spans="1:10" ht="20.100000000000001" customHeight="1">
      <c r="A25" s="108"/>
      <c r="B25" s="109">
        <f>IF(ISERROR(A23*B23),"",A23*B23)</f>
        <v>0</v>
      </c>
      <c r="C25" s="110"/>
      <c r="D25" s="111" t="s">
        <v>18</v>
      </c>
      <c r="E25" s="112" t="s">
        <v>19</v>
      </c>
      <c r="F25" s="113">
        <f>G23+G24</f>
        <v>0</v>
      </c>
      <c r="G25" s="113"/>
      <c r="H25" s="114"/>
      <c r="I25" s="82"/>
    </row>
    <row r="26" spans="1:10" ht="20.100000000000001" customHeight="1">
      <c r="A26" s="115" t="s">
        <v>20</v>
      </c>
      <c r="B26" s="116"/>
      <c r="C26" s="92" t="s">
        <v>21</v>
      </c>
      <c r="D26" s="67"/>
      <c r="E26" s="115" t="s">
        <v>22</v>
      </c>
      <c r="F26" s="146"/>
      <c r="G26" s="146"/>
      <c r="H26" s="116"/>
    </row>
    <row r="27" spans="1:10" ht="20.100000000000001" customHeight="1">
      <c r="A27" s="117"/>
      <c r="B27" s="118"/>
      <c r="C27" s="119" t="s">
        <v>23</v>
      </c>
      <c r="D27" s="95"/>
      <c r="E27" s="119" t="s">
        <v>24</v>
      </c>
      <c r="F27" s="120"/>
      <c r="G27" s="120"/>
      <c r="H27" s="95"/>
    </row>
    <row r="28" spans="1:10" ht="20.100000000000001" customHeight="1">
      <c r="A28" s="56"/>
      <c r="B28" s="121" t="s">
        <v>17</v>
      </c>
      <c r="C28" s="56"/>
      <c r="D28" s="121" t="s">
        <v>17</v>
      </c>
      <c r="E28" s="56"/>
      <c r="F28" s="82"/>
      <c r="G28" s="82"/>
      <c r="H28" s="121" t="s">
        <v>17</v>
      </c>
    </row>
    <row r="29" spans="1:10" ht="20.100000000000001" customHeight="1">
      <c r="A29" s="122"/>
      <c r="B29" s="110"/>
      <c r="C29" s="122">
        <f>F19+G19+H19+B25+F25</f>
        <v>0</v>
      </c>
      <c r="D29" s="110"/>
      <c r="E29" s="60"/>
      <c r="F29" s="123">
        <f>A29-C29</f>
        <v>0</v>
      </c>
      <c r="G29" s="123"/>
      <c r="H29" s="124"/>
    </row>
    <row r="30" spans="1:10" ht="20.100000000000001" customHeight="1"/>
    <row r="31" spans="1:10" ht="20.100000000000001" customHeight="1">
      <c r="A31" s="93" t="s">
        <v>25</v>
      </c>
      <c r="B31" s="125"/>
      <c r="C31" s="126" t="s">
        <v>26</v>
      </c>
      <c r="D31" s="94"/>
      <c r="E31" s="94"/>
      <c r="F31" s="127" t="s">
        <v>27</v>
      </c>
      <c r="G31" s="128"/>
      <c r="H31" s="129"/>
    </row>
    <row r="32" spans="1:10" ht="20.100000000000001" customHeight="1">
      <c r="A32" s="130"/>
      <c r="B32" s="131"/>
      <c r="C32" s="147" t="s">
        <v>205</v>
      </c>
      <c r="D32" s="147"/>
      <c r="E32" s="132" t="s">
        <v>28</v>
      </c>
      <c r="F32" s="133"/>
      <c r="G32" s="134"/>
      <c r="H32" s="58"/>
      <c r="J32" s="135"/>
    </row>
    <row r="33" spans="1:8" ht="20.100000000000001" customHeight="1">
      <c r="A33" s="56"/>
      <c r="B33" s="136"/>
      <c r="C33" s="147" t="s">
        <v>205</v>
      </c>
      <c r="D33" s="147"/>
      <c r="E33" s="132" t="s">
        <v>29</v>
      </c>
      <c r="F33" s="137" t="s">
        <v>30</v>
      </c>
      <c r="G33" s="138"/>
      <c r="H33" s="139" t="s">
        <v>31</v>
      </c>
    </row>
    <row r="34" spans="1:8" ht="20.100000000000001" customHeight="1">
      <c r="A34" s="60"/>
      <c r="B34" s="140"/>
      <c r="C34" s="61"/>
      <c r="D34" s="141" t="str">
        <f>IF(ISERROR((C33-C32)+1),"",((C33-C32)+1))</f>
        <v/>
      </c>
      <c r="E34" s="142" t="s">
        <v>32</v>
      </c>
      <c r="F34" s="143"/>
      <c r="G34" s="144"/>
      <c r="H34" s="62"/>
    </row>
    <row r="35" spans="1:8" ht="12" customHeight="1">
      <c r="H35" s="145"/>
    </row>
    <row r="36" spans="1:8" ht="20.100000000000001" customHeight="1"/>
  </sheetData>
  <mergeCells count="5">
    <mergeCell ref="C33:D33"/>
    <mergeCell ref="A3:B3"/>
    <mergeCell ref="E23:F23"/>
    <mergeCell ref="E24:F24"/>
    <mergeCell ref="C32:D32"/>
  </mergeCells>
  <phoneticPr fontId="1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6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41"/>
  <sheetViews>
    <sheetView showGridLines="0" workbookViewId="0"/>
  </sheetViews>
  <sheetFormatPr defaultRowHeight="13.5"/>
  <cols>
    <col min="14" max="16" width="9" style="1"/>
  </cols>
  <sheetData>
    <row r="1" spans="1:13">
      <c r="A1" s="38" t="s">
        <v>33</v>
      </c>
      <c r="B1" s="38"/>
      <c r="C1" s="38"/>
      <c r="D1" s="39" t="s">
        <v>34</v>
      </c>
      <c r="E1" s="38" t="s">
        <v>35</v>
      </c>
      <c r="F1" s="38"/>
      <c r="G1" s="38"/>
      <c r="H1" s="38"/>
      <c r="I1" s="38"/>
      <c r="J1" s="39" t="s">
        <v>36</v>
      </c>
      <c r="K1" s="40" t="s">
        <v>37</v>
      </c>
      <c r="L1" s="41"/>
      <c r="M1" s="42"/>
    </row>
    <row r="2" spans="1:13">
      <c r="A2" s="38"/>
      <c r="B2" s="38"/>
      <c r="C2" s="38"/>
      <c r="D2" s="43"/>
      <c r="E2" s="38"/>
      <c r="F2" s="38"/>
      <c r="G2" s="38"/>
      <c r="H2" s="38"/>
      <c r="I2" s="38"/>
      <c r="J2" s="43"/>
      <c r="K2" s="44"/>
      <c r="L2" s="38"/>
      <c r="M2" s="45"/>
    </row>
    <row r="3" spans="1:13">
      <c r="A3" s="38" t="s">
        <v>38</v>
      </c>
      <c r="B3" s="38" t="s">
        <v>39</v>
      </c>
      <c r="C3" s="38" t="s">
        <v>40</v>
      </c>
      <c r="D3" s="43" t="s">
        <v>41</v>
      </c>
      <c r="E3" s="38" t="s">
        <v>42</v>
      </c>
      <c r="F3" s="38" t="s">
        <v>43</v>
      </c>
      <c r="G3" s="38" t="s">
        <v>44</v>
      </c>
      <c r="H3" s="38" t="s">
        <v>45</v>
      </c>
      <c r="I3" s="38" t="s">
        <v>46</v>
      </c>
      <c r="J3" s="43" t="s">
        <v>47</v>
      </c>
      <c r="K3" s="44" t="s">
        <v>48</v>
      </c>
      <c r="L3" s="38" t="s">
        <v>49</v>
      </c>
      <c r="M3" s="45" t="s">
        <v>50</v>
      </c>
    </row>
    <row r="4" spans="1:13">
      <c r="A4" s="38">
        <v>1</v>
      </c>
      <c r="B4" s="38">
        <v>1</v>
      </c>
      <c r="C4" s="38">
        <v>1</v>
      </c>
      <c r="D4" s="43">
        <v>2</v>
      </c>
      <c r="E4" s="38">
        <v>1</v>
      </c>
      <c r="F4" s="38">
        <v>1</v>
      </c>
      <c r="G4" s="38">
        <v>1</v>
      </c>
      <c r="H4" s="38">
        <v>1</v>
      </c>
      <c r="I4" s="38">
        <v>1</v>
      </c>
      <c r="J4" s="43">
        <v>1</v>
      </c>
      <c r="K4" s="44">
        <v>7</v>
      </c>
      <c r="L4" s="38">
        <v>3</v>
      </c>
      <c r="M4" s="45">
        <v>1</v>
      </c>
    </row>
    <row r="5" spans="1:13">
      <c r="A5" s="38" t="s">
        <v>51</v>
      </c>
      <c r="B5" s="38" t="s">
        <v>52</v>
      </c>
      <c r="C5" s="38" t="s">
        <v>53</v>
      </c>
      <c r="D5" s="43" t="s">
        <v>54</v>
      </c>
      <c r="E5" s="38" t="s">
        <v>55</v>
      </c>
      <c r="F5" s="38" t="s">
        <v>56</v>
      </c>
      <c r="G5" s="38" t="s">
        <v>57</v>
      </c>
      <c r="H5" s="38" t="s">
        <v>58</v>
      </c>
      <c r="I5" s="38" t="s">
        <v>59</v>
      </c>
      <c r="J5" s="43" t="s">
        <v>60</v>
      </c>
      <c r="K5" s="44" t="s">
        <v>61</v>
      </c>
      <c r="L5" s="38" t="s">
        <v>62</v>
      </c>
      <c r="M5" s="45" t="s">
        <v>62</v>
      </c>
    </row>
    <row r="6" spans="1:13">
      <c r="A6" s="38" t="s">
        <v>63</v>
      </c>
      <c r="B6" s="38" t="s">
        <v>64</v>
      </c>
      <c r="C6" s="38" t="s">
        <v>65</v>
      </c>
      <c r="D6" s="43" t="s">
        <v>66</v>
      </c>
      <c r="E6" s="38" t="s">
        <v>67</v>
      </c>
      <c r="F6" s="38" t="s">
        <v>68</v>
      </c>
      <c r="G6" s="38" t="s">
        <v>69</v>
      </c>
      <c r="H6" s="38" t="s">
        <v>70</v>
      </c>
      <c r="I6" s="38" t="s">
        <v>71</v>
      </c>
      <c r="J6" s="43" t="s">
        <v>72</v>
      </c>
      <c r="K6" s="44" t="s">
        <v>73</v>
      </c>
      <c r="L6" s="38" t="s">
        <v>74</v>
      </c>
      <c r="M6" s="45" t="s">
        <v>74</v>
      </c>
    </row>
    <row r="7" spans="1:13">
      <c r="A7" s="38" t="s">
        <v>75</v>
      </c>
      <c r="B7" s="38" t="s">
        <v>76</v>
      </c>
      <c r="C7" s="38" t="s">
        <v>77</v>
      </c>
      <c r="D7" s="43" t="s">
        <v>78</v>
      </c>
      <c r="E7" s="38" t="s">
        <v>79</v>
      </c>
      <c r="F7" s="38" t="s">
        <v>80</v>
      </c>
      <c r="G7" s="38"/>
      <c r="H7" s="38" t="s">
        <v>81</v>
      </c>
      <c r="I7" s="38" t="s">
        <v>82</v>
      </c>
      <c r="J7" s="43" t="s">
        <v>83</v>
      </c>
      <c r="K7" s="44" t="s">
        <v>84</v>
      </c>
      <c r="L7" s="38" t="s">
        <v>85</v>
      </c>
      <c r="M7" s="45" t="s">
        <v>85</v>
      </c>
    </row>
    <row r="8" spans="1:13">
      <c r="A8" s="38" t="s">
        <v>86</v>
      </c>
      <c r="B8" s="38" t="s">
        <v>87</v>
      </c>
      <c r="C8" s="38" t="s">
        <v>88</v>
      </c>
      <c r="D8" s="43" t="s">
        <v>89</v>
      </c>
      <c r="E8" s="38" t="s">
        <v>90</v>
      </c>
      <c r="F8" s="38"/>
      <c r="G8" s="38"/>
      <c r="H8" s="38"/>
      <c r="I8" s="38" t="s">
        <v>91</v>
      </c>
      <c r="J8" s="43" t="s">
        <v>92</v>
      </c>
      <c r="K8" s="44" t="s">
        <v>93</v>
      </c>
      <c r="L8" s="38" t="s">
        <v>94</v>
      </c>
      <c r="M8" s="45" t="s">
        <v>94</v>
      </c>
    </row>
    <row r="9" spans="1:13">
      <c r="A9" s="38" t="s">
        <v>95</v>
      </c>
      <c r="B9" s="38"/>
      <c r="C9" s="38" t="s">
        <v>96</v>
      </c>
      <c r="D9" s="43" t="s">
        <v>97</v>
      </c>
      <c r="E9" s="38" t="s">
        <v>98</v>
      </c>
      <c r="F9" s="38"/>
      <c r="G9" s="38"/>
      <c r="H9" s="38"/>
      <c r="I9" s="38" t="s">
        <v>99</v>
      </c>
      <c r="J9" s="43"/>
      <c r="K9" s="44" t="s">
        <v>100</v>
      </c>
      <c r="L9" s="38"/>
      <c r="M9" s="45"/>
    </row>
    <row r="10" spans="1:13">
      <c r="A10" s="38" t="s">
        <v>101</v>
      </c>
      <c r="B10" s="38"/>
      <c r="C10" s="38" t="s">
        <v>102</v>
      </c>
      <c r="D10" s="43"/>
      <c r="E10" s="38"/>
      <c r="F10" s="38"/>
      <c r="G10" s="38"/>
      <c r="H10" s="38"/>
      <c r="I10" s="38"/>
      <c r="J10" s="43"/>
      <c r="K10" s="44" t="s">
        <v>103</v>
      </c>
      <c r="L10" s="38"/>
      <c r="M10" s="45"/>
    </row>
    <row r="11" spans="1:13">
      <c r="A11" s="38" t="s">
        <v>104</v>
      </c>
      <c r="B11" s="38"/>
      <c r="C11" s="38" t="s">
        <v>105</v>
      </c>
      <c r="D11" s="43"/>
      <c r="E11" s="38"/>
      <c r="F11" s="38"/>
      <c r="G11" s="38"/>
      <c r="H11" s="38"/>
      <c r="I11" s="38"/>
      <c r="J11" s="43"/>
      <c r="K11" s="44" t="s">
        <v>106</v>
      </c>
      <c r="L11" s="38"/>
      <c r="M11" s="45"/>
    </row>
    <row r="12" spans="1:13">
      <c r="A12" s="38" t="s">
        <v>107</v>
      </c>
      <c r="B12" s="38"/>
      <c r="C12" s="38"/>
      <c r="D12" s="43"/>
      <c r="E12" s="38"/>
      <c r="F12" s="38"/>
      <c r="G12" s="38"/>
      <c r="H12" s="38"/>
      <c r="I12" s="38"/>
      <c r="J12" s="43"/>
      <c r="K12" s="44" t="s">
        <v>108</v>
      </c>
      <c r="L12" s="38"/>
      <c r="M12" s="45"/>
    </row>
    <row r="13" spans="1:13">
      <c r="A13" s="38" t="s">
        <v>109</v>
      </c>
      <c r="B13" s="38"/>
      <c r="C13" s="38"/>
      <c r="D13" s="43"/>
      <c r="E13" s="38"/>
      <c r="F13" s="38"/>
      <c r="G13" s="38"/>
      <c r="H13" s="38"/>
      <c r="I13" s="38"/>
      <c r="J13" s="43"/>
      <c r="K13" s="44" t="s">
        <v>110</v>
      </c>
      <c r="L13" s="38"/>
      <c r="M13" s="45"/>
    </row>
    <row r="14" spans="1:13">
      <c r="A14" s="38" t="s">
        <v>111</v>
      </c>
      <c r="B14" s="38"/>
      <c r="C14" s="38"/>
      <c r="D14" s="43"/>
      <c r="E14" s="38"/>
      <c r="F14" s="38"/>
      <c r="G14" s="38"/>
      <c r="H14" s="38"/>
      <c r="I14" s="38"/>
      <c r="J14" s="43"/>
      <c r="K14" s="44" t="s">
        <v>112</v>
      </c>
      <c r="L14" s="38"/>
      <c r="M14" s="45"/>
    </row>
    <row r="15" spans="1:13">
      <c r="A15" s="38" t="s">
        <v>113</v>
      </c>
      <c r="B15" s="38"/>
      <c r="C15" s="38"/>
      <c r="D15" s="43"/>
      <c r="E15" s="38"/>
      <c r="F15" s="38"/>
      <c r="G15" s="38"/>
      <c r="H15" s="38"/>
      <c r="I15" s="38"/>
      <c r="J15" s="43"/>
      <c r="K15" s="44" t="s">
        <v>114</v>
      </c>
      <c r="L15" s="38"/>
      <c r="M15" s="45"/>
    </row>
    <row r="16" spans="1:13">
      <c r="A16" s="38" t="s">
        <v>115</v>
      </c>
      <c r="B16" s="38"/>
      <c r="C16" s="38"/>
      <c r="D16" s="43"/>
      <c r="E16" s="38"/>
      <c r="F16" s="38"/>
      <c r="G16" s="38"/>
      <c r="H16" s="38"/>
      <c r="I16" s="38"/>
      <c r="J16" s="43"/>
      <c r="K16" s="44" t="s">
        <v>116</v>
      </c>
      <c r="L16" s="38"/>
      <c r="M16" s="45"/>
    </row>
    <row r="17" spans="1:22">
      <c r="A17" s="38" t="s">
        <v>117</v>
      </c>
      <c r="B17" s="38"/>
      <c r="C17" s="46"/>
      <c r="D17" s="43"/>
      <c r="E17" s="38"/>
      <c r="F17" s="38"/>
      <c r="G17" s="38"/>
      <c r="H17" s="38"/>
      <c r="I17" s="38"/>
      <c r="J17" s="43"/>
      <c r="K17" s="44" t="s">
        <v>118</v>
      </c>
      <c r="L17" s="38"/>
      <c r="M17" s="45"/>
    </row>
    <row r="18" spans="1:22">
      <c r="A18" s="38" t="s">
        <v>119</v>
      </c>
      <c r="B18" s="18"/>
      <c r="C18" s="18"/>
      <c r="D18" s="43"/>
      <c r="E18" s="38"/>
      <c r="F18" s="38"/>
      <c r="G18" s="38"/>
      <c r="H18" s="38"/>
      <c r="I18" s="38"/>
      <c r="J18" s="43"/>
      <c r="K18" s="44" t="s">
        <v>120</v>
      </c>
      <c r="L18" s="38"/>
      <c r="M18" s="45"/>
    </row>
    <row r="19" spans="1:22">
      <c r="A19" s="38" t="s">
        <v>121</v>
      </c>
      <c r="B19" s="18"/>
      <c r="C19" s="18"/>
      <c r="D19" s="43"/>
      <c r="E19" s="38"/>
      <c r="F19" s="38"/>
      <c r="G19" s="38"/>
      <c r="H19" s="38"/>
      <c r="I19" s="38"/>
      <c r="J19" s="43"/>
      <c r="K19" s="44"/>
      <c r="L19" s="38"/>
      <c r="M19" s="45"/>
    </row>
    <row r="20" spans="1:22">
      <c r="A20" s="38" t="s">
        <v>122</v>
      </c>
      <c r="B20" s="18"/>
      <c r="C20" s="18"/>
      <c r="D20" s="43"/>
      <c r="E20" s="38"/>
      <c r="F20" s="38"/>
      <c r="G20" s="38"/>
      <c r="H20" s="38"/>
      <c r="I20" s="38"/>
      <c r="J20" s="43"/>
      <c r="K20" s="44"/>
      <c r="L20" s="38"/>
      <c r="M20" s="45"/>
    </row>
    <row r="21" spans="1:22">
      <c r="A21" s="38" t="s">
        <v>123</v>
      </c>
      <c r="B21" s="18"/>
      <c r="C21" s="18"/>
      <c r="D21" s="43"/>
      <c r="E21" s="38"/>
      <c r="F21" s="38"/>
      <c r="G21" s="38"/>
      <c r="H21" s="38"/>
      <c r="I21" s="38"/>
      <c r="J21" s="43"/>
      <c r="K21" s="44"/>
      <c r="L21" s="38"/>
      <c r="M21" s="45"/>
    </row>
    <row r="22" spans="1:22">
      <c r="A22" s="38" t="s">
        <v>124</v>
      </c>
      <c r="B22" s="38"/>
      <c r="C22" s="18"/>
      <c r="D22" s="43"/>
      <c r="E22" s="38"/>
      <c r="F22" s="38"/>
      <c r="G22" s="38"/>
      <c r="H22" s="38"/>
      <c r="I22" s="38"/>
      <c r="J22" s="43"/>
      <c r="K22" s="44"/>
      <c r="L22" s="38"/>
      <c r="M22" s="45"/>
    </row>
    <row r="23" spans="1:22">
      <c r="A23" s="38" t="s">
        <v>125</v>
      </c>
      <c r="B23" s="38"/>
      <c r="C23" s="38"/>
      <c r="D23" s="43"/>
      <c r="E23" s="38"/>
      <c r="F23" s="38"/>
      <c r="G23" s="38"/>
      <c r="H23" s="38"/>
      <c r="I23" s="38"/>
      <c r="J23" s="43"/>
      <c r="K23" s="44"/>
      <c r="L23" s="38"/>
      <c r="M23" s="45"/>
    </row>
    <row r="24" spans="1:22">
      <c r="A24" s="38" t="s">
        <v>126</v>
      </c>
      <c r="B24" s="38"/>
      <c r="C24" s="38"/>
      <c r="D24" s="47"/>
      <c r="E24" s="38"/>
      <c r="F24" s="38"/>
      <c r="G24" s="38"/>
      <c r="H24" s="38"/>
      <c r="I24" s="38"/>
      <c r="J24" s="47"/>
      <c r="K24" s="48"/>
      <c r="L24" s="3"/>
      <c r="M24" s="49"/>
    </row>
    <row r="25" spans="1:22">
      <c r="A25" s="50" t="str">
        <f>CONCATENATE("'","$","'","!",,"A",A4+4)</f>
        <v>'$'!A5</v>
      </c>
      <c r="B25" s="50" t="str">
        <f>CONCATENATE("'","$","'","!",,"B",B4+4)</f>
        <v>'$'!B5</v>
      </c>
      <c r="C25" s="50" t="str">
        <f>CONCATENATE("'","$","'","!",,"C",C4+4)</f>
        <v>'$'!C5</v>
      </c>
      <c r="D25" s="50" t="str">
        <f>CONCATENATE("'","$","'","!",,"D",D4+4)</f>
        <v>'$'!D6</v>
      </c>
      <c r="E25" s="50" t="str">
        <f>CONCATENATE("'","$","'","!",,"E",E4+4)</f>
        <v>'$'!E5</v>
      </c>
      <c r="F25" s="50" t="str">
        <f>CONCATENATE("'","$","'","!",,"F",F4+4)</f>
        <v>'$'!F5</v>
      </c>
      <c r="G25" s="50" t="str">
        <f>CONCATENATE("'","$","'","!",,"G",G4+4)</f>
        <v>'$'!G5</v>
      </c>
      <c r="H25" s="50" t="str">
        <f>CONCATENATE("'","$","'","!",,"H",H4+4)</f>
        <v>'$'!H5</v>
      </c>
      <c r="I25" s="50" t="str">
        <f>CONCATENATE("'","$","'","!",,"I",I4+4)</f>
        <v>'$'!I5</v>
      </c>
      <c r="J25" s="50" t="str">
        <f>CONCATENATE("'","$","'","!",,"j",J4+4)</f>
        <v>'$'!j5</v>
      </c>
      <c r="K25" s="50" t="str">
        <f>CONCATENATE("'","$","'","!",,"K",K4+4)</f>
        <v>'$'!K11</v>
      </c>
      <c r="L25" s="50" t="str">
        <f>CONCATENATE("'","$","'","!",,"L",L4+4)</f>
        <v>'$'!L7</v>
      </c>
      <c r="M25" s="50" t="str">
        <f>CONCATENATE("'","$","'","!",,"M",M4+4)</f>
        <v>'$'!M5</v>
      </c>
    </row>
    <row r="26" spans="1:22">
      <c r="A26" s="50" t="str">
        <f ca="1">INDIRECT(A25)</f>
        <v>実父</v>
      </c>
      <c r="B26" s="50" t="str">
        <f t="shared" ref="B26:M26" ca="1" si="0">INDIRECT(B25)</f>
        <v>火災</v>
      </c>
      <c r="C26" s="50" t="str">
        <f t="shared" ca="1" si="0"/>
        <v>全焼</v>
      </c>
      <c r="D26" s="50" t="str">
        <f t="shared" ca="1" si="0"/>
        <v>修正決定</v>
      </c>
      <c r="E26" s="50" t="str">
        <f t="shared" ca="1" si="0"/>
        <v>活    版</v>
      </c>
      <c r="F26" s="50" t="str">
        <f t="shared" ca="1" si="0"/>
        <v>上    質</v>
      </c>
      <c r="G26" s="50" t="str">
        <f t="shared" ca="1" si="0"/>
        <v>白</v>
      </c>
      <c r="H26" s="50" t="str">
        <f t="shared" ca="1" si="0"/>
        <v>黒</v>
      </c>
      <c r="I26" s="50" t="str">
        <f t="shared" ca="1" si="0"/>
        <v>ばら</v>
      </c>
      <c r="J26" s="50" t="str">
        <f t="shared" ca="1" si="0"/>
        <v>購    入</v>
      </c>
      <c r="K26" s="50" t="str">
        <f t="shared" ca="1" si="0"/>
        <v>車両相互-7 そ の 他</v>
      </c>
      <c r="L26" s="50" t="str">
        <f t="shared" ca="1" si="0"/>
        <v>3 歩    行</v>
      </c>
      <c r="M26" s="50" t="str">
        <f t="shared" ca="1" si="0"/>
        <v>1 運    転</v>
      </c>
    </row>
    <row r="30" spans="1:22">
      <c r="A30" s="4" t="s">
        <v>127</v>
      </c>
      <c r="B30" s="5" t="s">
        <v>128</v>
      </c>
      <c r="C30" s="10" t="s">
        <v>129</v>
      </c>
      <c r="D30" s="14" t="s">
        <v>130</v>
      </c>
      <c r="E30" s="10" t="s">
        <v>131</v>
      </c>
      <c r="F30" s="10" t="s">
        <v>132</v>
      </c>
      <c r="G30" s="10" t="s">
        <v>30</v>
      </c>
      <c r="H30" s="19"/>
      <c r="I30" s="22" t="s">
        <v>133</v>
      </c>
      <c r="J30" s="22" t="s">
        <v>134</v>
      </c>
      <c r="K30" s="22" t="s">
        <v>32</v>
      </c>
      <c r="L30" s="23"/>
      <c r="M30" s="23"/>
      <c r="N30" s="23"/>
      <c r="O30" s="23"/>
      <c r="P30" s="23"/>
      <c r="Q30" s="23"/>
      <c r="R30" s="32"/>
      <c r="S30" s="32"/>
      <c r="T30" s="32"/>
      <c r="U30" s="32"/>
      <c r="V30" s="33"/>
    </row>
    <row r="31" spans="1:22">
      <c r="A31" s="6" t="s">
        <v>127</v>
      </c>
      <c r="B31" s="1"/>
      <c r="C31" s="11" t="s">
        <v>135</v>
      </c>
      <c r="D31" s="15" t="s">
        <v>136</v>
      </c>
      <c r="E31" s="11" t="s">
        <v>137</v>
      </c>
      <c r="F31" s="11" t="s">
        <v>138</v>
      </c>
      <c r="G31" s="11" t="s">
        <v>139</v>
      </c>
      <c r="H31" s="20"/>
      <c r="I31" s="24" t="s">
        <v>140</v>
      </c>
      <c r="J31" s="24" t="s">
        <v>141</v>
      </c>
      <c r="K31" s="24" t="s">
        <v>142</v>
      </c>
      <c r="L31" s="11"/>
      <c r="M31" s="11"/>
      <c r="N31" s="11"/>
      <c r="O31" s="11"/>
      <c r="P31" s="11"/>
      <c r="Q31" s="11"/>
      <c r="R31" s="9"/>
      <c r="S31" s="9"/>
      <c r="T31" s="9"/>
      <c r="U31" s="9"/>
      <c r="V31" s="34"/>
    </row>
    <row r="32" spans="1:22">
      <c r="A32" s="6" t="s">
        <v>143</v>
      </c>
      <c r="B32" s="1" t="s">
        <v>144</v>
      </c>
      <c r="C32" s="12" t="s">
        <v>129</v>
      </c>
      <c r="D32" s="16" t="s">
        <v>130</v>
      </c>
      <c r="E32" s="12" t="s">
        <v>131</v>
      </c>
      <c r="F32" s="12" t="s">
        <v>132</v>
      </c>
      <c r="G32" s="12" t="s">
        <v>30</v>
      </c>
      <c r="H32" s="20" t="s">
        <v>145</v>
      </c>
      <c r="I32" s="24" t="s">
        <v>133</v>
      </c>
      <c r="J32" s="24" t="s">
        <v>134</v>
      </c>
      <c r="K32" s="24" t="s">
        <v>32</v>
      </c>
      <c r="L32" s="11"/>
      <c r="M32" s="11"/>
      <c r="N32" s="11"/>
      <c r="O32" s="11"/>
      <c r="P32" s="11"/>
      <c r="Q32" s="11"/>
      <c r="R32" s="9"/>
      <c r="S32" s="9"/>
      <c r="T32" s="9"/>
      <c r="U32" s="9"/>
      <c r="V32" s="34"/>
    </row>
    <row r="33" spans="1:22">
      <c r="A33" s="6" t="s">
        <v>143</v>
      </c>
      <c r="B33" s="1"/>
      <c r="C33" s="11" t="s">
        <v>146</v>
      </c>
      <c r="D33" s="15" t="s">
        <v>136</v>
      </c>
      <c r="E33" s="11" t="s">
        <v>137</v>
      </c>
      <c r="F33" s="11" t="s">
        <v>138</v>
      </c>
      <c r="G33" s="11" t="s">
        <v>139</v>
      </c>
      <c r="H33" s="20" t="s">
        <v>147</v>
      </c>
      <c r="I33" s="24" t="s">
        <v>148</v>
      </c>
      <c r="J33" s="24" t="s">
        <v>149</v>
      </c>
      <c r="K33" s="24" t="s">
        <v>150</v>
      </c>
      <c r="L33" s="18"/>
      <c r="M33" s="18" t="s">
        <v>151</v>
      </c>
      <c r="N33" s="18"/>
      <c r="O33" s="18"/>
      <c r="P33" s="18"/>
      <c r="Q33" s="25"/>
      <c r="R33" s="25" t="s">
        <v>152</v>
      </c>
      <c r="S33" s="25"/>
      <c r="T33" s="26"/>
      <c r="U33" s="26" t="s">
        <v>153</v>
      </c>
      <c r="V33" s="35"/>
    </row>
    <row r="34" spans="1:22">
      <c r="A34" s="6" t="s">
        <v>154</v>
      </c>
      <c r="B34" s="1" t="s">
        <v>155</v>
      </c>
      <c r="C34" s="12" t="s">
        <v>129</v>
      </c>
      <c r="D34" s="16" t="s">
        <v>130</v>
      </c>
      <c r="E34" s="12" t="s">
        <v>131</v>
      </c>
      <c r="F34" s="12" t="s">
        <v>132</v>
      </c>
      <c r="G34" s="12" t="s">
        <v>30</v>
      </c>
      <c r="H34" s="20" t="s">
        <v>145</v>
      </c>
      <c r="I34" s="11"/>
      <c r="J34" s="11"/>
      <c r="K34" s="11"/>
      <c r="L34" s="18" t="s">
        <v>156</v>
      </c>
      <c r="M34" s="18" t="s">
        <v>157</v>
      </c>
      <c r="N34" s="18" t="s">
        <v>158</v>
      </c>
      <c r="O34" s="18" t="s">
        <v>159</v>
      </c>
      <c r="P34" s="18" t="s">
        <v>145</v>
      </c>
      <c r="Q34" s="25" t="s">
        <v>156</v>
      </c>
      <c r="R34" s="25" t="s">
        <v>160</v>
      </c>
      <c r="S34" s="25" t="s">
        <v>159</v>
      </c>
      <c r="T34" s="26" t="s">
        <v>156</v>
      </c>
      <c r="U34" s="26" t="s">
        <v>160</v>
      </c>
      <c r="V34" s="35" t="s">
        <v>159</v>
      </c>
    </row>
    <row r="35" spans="1:22">
      <c r="A35" s="6" t="s">
        <v>154</v>
      </c>
      <c r="B35" s="1"/>
      <c r="C35" s="11" t="s">
        <v>161</v>
      </c>
      <c r="D35" s="15" t="s">
        <v>162</v>
      </c>
      <c r="E35" s="11" t="s">
        <v>138</v>
      </c>
      <c r="F35" s="11" t="s">
        <v>163</v>
      </c>
      <c r="G35" s="11" t="s">
        <v>164</v>
      </c>
      <c r="H35" s="20" t="s">
        <v>165</v>
      </c>
      <c r="I35" s="11"/>
      <c r="J35" s="11"/>
      <c r="K35" s="11"/>
      <c r="L35" s="18" t="s">
        <v>166</v>
      </c>
      <c r="M35" s="18" t="s">
        <v>167</v>
      </c>
      <c r="N35" s="18" t="s">
        <v>168</v>
      </c>
      <c r="O35" s="18" t="s">
        <v>169</v>
      </c>
      <c r="P35" s="18" t="s">
        <v>147</v>
      </c>
      <c r="Q35" s="25" t="s">
        <v>149</v>
      </c>
      <c r="R35" s="25" t="s">
        <v>141</v>
      </c>
      <c r="S35" s="25" t="s">
        <v>170</v>
      </c>
      <c r="T35" s="26" t="s">
        <v>171</v>
      </c>
      <c r="U35" s="26" t="s">
        <v>172</v>
      </c>
      <c r="V35" s="35" t="s">
        <v>173</v>
      </c>
    </row>
    <row r="36" spans="1:22">
      <c r="A36" s="6" t="s">
        <v>174</v>
      </c>
      <c r="B36" s="1" t="s">
        <v>175</v>
      </c>
      <c r="C36" s="12" t="s">
        <v>129</v>
      </c>
      <c r="D36" s="16" t="s">
        <v>130</v>
      </c>
      <c r="E36" s="12" t="s">
        <v>131</v>
      </c>
      <c r="F36" s="12" t="s">
        <v>132</v>
      </c>
      <c r="G36" s="12" t="s">
        <v>30</v>
      </c>
      <c r="H36" s="20" t="s">
        <v>145</v>
      </c>
      <c r="I36" s="27" t="s">
        <v>133</v>
      </c>
      <c r="J36" s="27" t="s">
        <v>134</v>
      </c>
      <c r="K36" s="27" t="s">
        <v>32</v>
      </c>
      <c r="L36" s="28" t="s">
        <v>156</v>
      </c>
      <c r="M36" s="28" t="s">
        <v>157</v>
      </c>
      <c r="N36" s="28" t="s">
        <v>158</v>
      </c>
      <c r="O36" s="28" t="s">
        <v>159</v>
      </c>
      <c r="P36" s="11"/>
      <c r="Q36" s="27" t="s">
        <v>176</v>
      </c>
      <c r="R36" s="9"/>
      <c r="S36" s="9"/>
      <c r="T36" s="9"/>
      <c r="U36" s="9"/>
      <c r="V36" s="34"/>
    </row>
    <row r="37" spans="1:22">
      <c r="A37" s="6" t="s">
        <v>174</v>
      </c>
      <c r="B37" s="1"/>
      <c r="C37" s="11" t="s">
        <v>177</v>
      </c>
      <c r="D37" s="15" t="s">
        <v>178</v>
      </c>
      <c r="E37" s="11" t="s">
        <v>179</v>
      </c>
      <c r="F37" s="11" t="s">
        <v>137</v>
      </c>
      <c r="G37" s="11" t="s">
        <v>163</v>
      </c>
      <c r="H37" s="20" t="s">
        <v>147</v>
      </c>
      <c r="I37" s="27" t="s">
        <v>180</v>
      </c>
      <c r="J37" s="27" t="s">
        <v>181</v>
      </c>
      <c r="K37" s="27" t="s">
        <v>182</v>
      </c>
      <c r="L37" s="28" t="s">
        <v>171</v>
      </c>
      <c r="M37" s="28" t="s">
        <v>172</v>
      </c>
      <c r="N37" s="28" t="s">
        <v>173</v>
      </c>
      <c r="O37" s="28" t="s">
        <v>183</v>
      </c>
      <c r="P37" s="11"/>
      <c r="Q37" s="29"/>
      <c r="R37" s="9"/>
      <c r="S37" s="9"/>
      <c r="T37" s="9"/>
      <c r="U37" s="9"/>
      <c r="V37" s="34"/>
    </row>
    <row r="38" spans="1:22">
      <c r="A38" s="6" t="s">
        <v>184</v>
      </c>
      <c r="B38" s="1" t="s">
        <v>185</v>
      </c>
      <c r="C38" s="12" t="s">
        <v>129</v>
      </c>
      <c r="D38" s="16" t="s">
        <v>130</v>
      </c>
      <c r="E38" s="12" t="s">
        <v>131</v>
      </c>
      <c r="F38" s="12" t="s">
        <v>132</v>
      </c>
      <c r="G38" s="12" t="s">
        <v>30</v>
      </c>
      <c r="H38" s="20" t="s">
        <v>145</v>
      </c>
      <c r="I38" s="11"/>
      <c r="J38" s="11"/>
      <c r="K38" s="11"/>
      <c r="L38" s="30" t="s">
        <v>156</v>
      </c>
      <c r="M38" s="30" t="s">
        <v>157</v>
      </c>
      <c r="N38" s="30" t="s">
        <v>158</v>
      </c>
      <c r="O38" s="30" t="s">
        <v>159</v>
      </c>
      <c r="P38" s="11"/>
      <c r="Q38" s="11"/>
      <c r="R38" s="9"/>
      <c r="S38" s="9"/>
      <c r="T38" s="9"/>
      <c r="U38" s="9"/>
      <c r="V38" s="34"/>
    </row>
    <row r="39" spans="1:22">
      <c r="A39" s="8" t="s">
        <v>184</v>
      </c>
      <c r="B39" s="7"/>
      <c r="C39" s="13" t="s">
        <v>178</v>
      </c>
      <c r="D39" s="17" t="s">
        <v>186</v>
      </c>
      <c r="E39" s="13" t="s">
        <v>137</v>
      </c>
      <c r="F39" s="13" t="s">
        <v>138</v>
      </c>
      <c r="G39" s="13" t="s">
        <v>139</v>
      </c>
      <c r="H39" s="21" t="s">
        <v>165</v>
      </c>
      <c r="I39" s="13"/>
      <c r="J39" s="13"/>
      <c r="K39" s="13"/>
      <c r="L39" s="31" t="s">
        <v>187</v>
      </c>
      <c r="M39" s="31" t="s">
        <v>188</v>
      </c>
      <c r="N39" s="31" t="s">
        <v>189</v>
      </c>
      <c r="O39" s="31" t="s">
        <v>190</v>
      </c>
      <c r="P39" s="13"/>
      <c r="Q39" s="13"/>
      <c r="R39" s="36"/>
      <c r="S39" s="36"/>
      <c r="T39" s="36"/>
      <c r="U39" s="36"/>
      <c r="V39" s="37"/>
    </row>
    <row r="40" spans="1:22">
      <c r="A40" t="s">
        <v>191</v>
      </c>
      <c r="B40" t="s">
        <v>192</v>
      </c>
      <c r="C40" s="12" t="s">
        <v>129</v>
      </c>
      <c r="D40" s="12" t="s">
        <v>193</v>
      </c>
      <c r="E40" s="12" t="s">
        <v>131</v>
      </c>
      <c r="F40" s="12" t="s">
        <v>132</v>
      </c>
      <c r="G40" s="12" t="s">
        <v>30</v>
      </c>
      <c r="H40" s="12" t="s">
        <v>194</v>
      </c>
      <c r="I40" s="12" t="s">
        <v>195</v>
      </c>
      <c r="J40" s="12" t="s">
        <v>196</v>
      </c>
      <c r="Q40" s="1"/>
    </row>
    <row r="41" spans="1:22">
      <c r="A41" t="s">
        <v>191</v>
      </c>
      <c r="C41" s="2" t="s">
        <v>197</v>
      </c>
      <c r="D41" s="2" t="s">
        <v>198</v>
      </c>
      <c r="E41" s="2" t="s">
        <v>199</v>
      </c>
      <c r="F41" s="2" t="s">
        <v>200</v>
      </c>
      <c r="G41" s="2" t="s">
        <v>201</v>
      </c>
      <c r="H41" s="2" t="s">
        <v>202</v>
      </c>
      <c r="I41" s="2" t="s">
        <v>203</v>
      </c>
      <c r="J41" s="2" t="s">
        <v>204</v>
      </c>
    </row>
  </sheetData>
  <phoneticPr fontId="11"/>
  <pageMargins left="0.75" right="0.75" top="1" bottom="1" header="0.51200000000000001" footer="0.51200000000000001"/>
  <pageSetup paperSize="9" orientation="portrait" verticalDpi="0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出張経費精算書</vt:lpstr>
      <vt:lpstr>$</vt:lpstr>
      <vt:lpstr>出張経費精算書!Print_Area</vt:lpstr>
    </vt:vector>
  </TitlesOfParts>
  <Manager/>
  <Company>株式会社日本法令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出張旅費精算書</dc:title>
  <dc:subject/>
  <cp:keywords/>
  <dc:description/>
  <cp:lastModifiedBy>齊藤 温子</cp:lastModifiedBy>
  <cp:lastPrinted>2007-01-11T09:00:00Z</cp:lastPrinted>
  <dcterms:created xsi:type="dcterms:W3CDTF">2007-01-11T09:00:00Z</dcterms:created>
  <dcterms:modified xsi:type="dcterms:W3CDTF">2016-04-18T02:01:44Z</dcterms:modified>
  <cp:category/>
</cp:coreProperties>
</file>