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40F1037-2E42-4E7D-8B41-E23CDAC325E8}" xr6:coauthVersionLast="47" xr6:coauthVersionMax="47" xr10:uidLastSave="{00000000-0000-0000-0000-000000000000}"/>
  <bookViews>
    <workbookView xWindow="-120" yWindow="-120" windowWidth="29040" windowHeight="17520" xr2:uid="{3165FBBB-4DE3-4D7F-87FB-F07A75B4CBCF}"/>
  </bookViews>
  <sheets>
    <sheet name="Sheet1" sheetId="1" r:id="rId1"/>
    <sheet name="主な電力会社別排出係数" sheetId="3" r:id="rId2"/>
  </sheets>
  <externalReferences>
    <externalReference r:id="rId3"/>
    <externalReference r:id="rId4"/>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_xlnm.Print_Area" localSheetId="0">Sheet1!$A$1:$T$28</definedName>
    <definedName name="_xlnm.Print_Area">#REF!</definedName>
    <definedName name="PRINT_AREA_MI">#REF!</definedName>
    <definedName name="ああああ">[2]発電設備!$A$1:$G$93</definedName>
    <definedName name="プリン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O10" i="1"/>
  <c r="P10" i="1"/>
  <c r="P18" i="1"/>
  <c r="O18" i="1"/>
  <c r="Q18" i="1" s="1"/>
  <c r="P17" i="1"/>
  <c r="O17" i="1"/>
  <c r="Q17" i="1" s="1"/>
  <c r="P16" i="1"/>
  <c r="O16" i="1"/>
  <c r="P15" i="1"/>
  <c r="O15" i="1"/>
  <c r="Q15" i="1" s="1"/>
  <c r="P14" i="1"/>
  <c r="O14" i="1"/>
  <c r="Q14" i="1" s="1"/>
  <c r="P13" i="1"/>
  <c r="O13" i="1"/>
  <c r="Q13" i="1" s="1"/>
  <c r="P12" i="1"/>
  <c r="R12" i="1" s="1"/>
  <c r="O12" i="1"/>
  <c r="P11" i="1"/>
  <c r="Q11" i="1" s="1"/>
  <c r="O11" i="1"/>
  <c r="R11" i="1" l="1"/>
  <c r="Q16" i="1"/>
  <c r="Q10" i="1"/>
  <c r="Q12" i="1"/>
  <c r="Q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tc={883775BB-7752-4C59-895A-60E4AFA34036}</author>
  </authors>
  <commentList>
    <comment ref="A1" authorId="0" shapeId="0" xr:uid="{883775BB-7752-4C59-895A-60E4AFA340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https://www.jfc.go.jp/n/service/dl_kokumin.html#:~:text=PDF%EF%BC%88164KB%EF%BC%89-,%E4%BA%8C%E9%85%B8%E5%8C%96%E7%82%AD%E7%B4%A0%E6%8E%92%E5%87%BA%E9%87%8F%E9%9B%86%E8%A8%88%E8%A1%A8,-%E7%92%B0%E5%A2%83%E3%83%BB%E3%82%A8%E3%83%8D%E3%83%AB%E3%82%AE%E3%83%BC%E5%AF%BE%E7%AD%96
日本公庫の表と同じです。
国が100%株を持っている株式会社のため、公的機関の位置付けでよいと思われますので、そのままにしています。
https://www.jfc.go.jp/n/faq/index.html#:~:text=%E3%80%8C%E6%A0%AA%E5%BC%8F%E4%BC%9A%E7%A4%BE%E3%80%8D%E3%81%A8%E3%81%84%E3%81%86%E3%81%93%E3%81%A8%E3%81%AF%E6%B0%91%E9%96%93%E3%81%AE%E4%BC%9A%E7%A4%BE%E3%81%AA%E3%81%AE%E3%81%A7%E3%81%99%E3%81%8B%EF%BC%9F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tc={56003A2E-E150-4B83-A94A-5B83C7962625}</author>
    <author>tc={A56F2CA3-556D-4C19-B5BA-459BD0D58A84}</author>
    <author>tc={D1F0DFAE-77E8-415A-AAA4-6C4D4076F7D4}</author>
    <author>tc={0CEB9DEA-F820-4E65-93AD-78181F231213}</author>
    <author>tc={D063331C-B663-47A7-9142-275A52A4CBB6}</author>
    <author>tc={7DD4CF31-8DCC-4F34-BA42-F714FF51891E}</author>
    <author>tc={9C9EA3CE-081A-41EE-B585-18FEB407437A}</author>
    <author>tc={DAA555A9-8783-4922-A0DA-D775BCE4B7BB}</author>
    <author>tc={22AB1CBE-E4F6-4E51-B232-F504471866AC}</author>
    <author>tc={7262AC2A-9778-4B06-B6C8-23A7E38A7F0B}</author>
    <author>tc={DC60E184-C1B3-456B-AD98-2F6C18BDD9AC}</author>
    <author>tc={C82B7CCF-DD7F-4BBF-B016-D4E1D22574C7}</author>
    <author>tc={5D74D3EC-892C-40CD-A979-3B57760B195C}</author>
  </authors>
  <commentList>
    <comment ref="A1" authorId="0" shapeId="0" xr:uid="{56003A2E-E150-4B83-A94A-5B83C796262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https://policies.env.go.jp/earth/ghg-santeikohyo/files/calc/r07_denki_coefficient_rev4.pdf
p9
p18</t>
      </text>
    </comment>
    <comment ref="B4" authorId="1" shapeId="0" xr:uid="{A56F2CA3-556D-4C19-B5BA-459BD0D58A8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0.00055</t>
      </text>
    </comment>
    <comment ref="B5" authorId="2" shapeId="0" xr:uid="{D1F0DFAE-77E8-415A-AAA4-6C4D4076F7D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0.000457</t>
      </text>
    </comment>
    <comment ref="B6" authorId="3" shapeId="0" xr:uid="{0CEB9DEA-F820-4E65-93AD-78181F2312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0.000443</t>
      </text>
    </comment>
    <comment ref="B7" authorId="4" shapeId="0" xr:uid="{D063331C-B663-47A7-9142-275A52A4CB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0.000379</t>
      </text>
    </comment>
    <comment ref="B8" authorId="5" shapeId="0" xr:uid="{7DD4CF31-8DCC-4F34-BA42-F714FF5189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0.000466</t>
      </text>
    </comment>
    <comment ref="B9" authorId="6" shapeId="0" xr:uid="{9C9EA3CE-081A-41EE-B585-18FEB40743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0.000351</t>
      </text>
    </comment>
    <comment ref="B10" authorId="7" shapeId="0" xr:uid="{DAA555A9-8783-4922-A0DA-D775BCE4B7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0.000521</t>
      </text>
    </comment>
    <comment ref="B11" authorId="8" shapeId="0" xr:uid="{22AB1CBE-E4F6-4E51-B232-F504471866A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0.000574</t>
      </text>
    </comment>
    <comment ref="B12" authorId="9" shapeId="0" xr:uid="{7262AC2A-9778-4B06-B6C8-23A7E38A7F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0.00048</t>
      </text>
    </comment>
    <comment ref="B13" authorId="10" shapeId="0" xr:uid="{DC60E184-C1B3-456B-AD98-2F6C18BDD9A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0.000705</t>
      </text>
    </comment>
    <comment ref="D13" authorId="11" shapeId="0" xr:uid="{C82B7CCF-DD7F-4BBF-B016-D4E1D22574C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※1.沖縄電力は（参考値）事業者全体の排出係数</t>
      </text>
    </comment>
    <comment ref="B14" authorId="12" shapeId="0" xr:uid="{5D74D3EC-892C-40CD-A979-3B57760B19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0.000453</t>
      </text>
    </comment>
  </commentList>
</comments>
</file>

<file path=xl/sharedStrings.xml><?xml version="1.0" encoding="utf-8"?>
<sst xmlns="http://schemas.openxmlformats.org/spreadsheetml/2006/main" count="88" uniqueCount="78">
  <si>
    <t>二酸化炭素排出量集計表</t>
    <rPh sb="0" eb="3">
      <t>ニサンカ</t>
    </rPh>
    <phoneticPr fontId="2"/>
  </si>
  <si>
    <t>事業者名</t>
    <rPh sb="0" eb="4">
      <t>ジギョウシャメイ</t>
    </rPh>
    <phoneticPr fontId="2"/>
  </si>
  <si>
    <t>算定範囲</t>
    <rPh sb="0" eb="2">
      <t>サンテイ</t>
    </rPh>
    <rPh sb="2" eb="4">
      <t>ハンイ</t>
    </rPh>
    <phoneticPr fontId="2"/>
  </si>
  <si>
    <t>対象となる設備</t>
    <rPh sb="0" eb="2">
      <t>タイショウ</t>
    </rPh>
    <rPh sb="5" eb="7">
      <t>セツビ</t>
    </rPh>
    <phoneticPr fontId="2"/>
  </si>
  <si>
    <t>電力事業者</t>
    <rPh sb="0" eb="2">
      <t>デンリョク</t>
    </rPh>
    <rPh sb="2" eb="5">
      <t>ジギョウシャ</t>
    </rPh>
    <phoneticPr fontId="2"/>
  </si>
  <si>
    <t>①</t>
    <phoneticPr fontId="2"/>
  </si>
  <si>
    <t>②</t>
    <phoneticPr fontId="2"/>
  </si>
  <si>
    <t>③</t>
    <phoneticPr fontId="2"/>
  </si>
  <si>
    <t>使用エネルギー</t>
    <phoneticPr fontId="2"/>
  </si>
  <si>
    <t>単位</t>
    <rPh sb="0" eb="2">
      <t>タンイ</t>
    </rPh>
    <phoneticPr fontId="2"/>
  </si>
  <si>
    <t>エネルギー使用量</t>
    <rPh sb="5" eb="8">
      <t>シヨウリョウ</t>
    </rPh>
    <phoneticPr fontId="2"/>
  </si>
  <si>
    <t>年間使用量</t>
    <rPh sb="0" eb="2">
      <t>ネンカン</t>
    </rPh>
    <rPh sb="2" eb="5">
      <t>シヨウリョウ</t>
    </rPh>
    <phoneticPr fontId="2"/>
  </si>
  <si>
    <t>排出係数</t>
    <rPh sb="0" eb="2">
      <t>ハイシュツ</t>
    </rPh>
    <rPh sb="2" eb="4">
      <t>ケイスウ</t>
    </rPh>
    <phoneticPr fontId="2"/>
  </si>
  <si>
    <t>二酸化炭素排出量</t>
    <rPh sb="0" eb="7">
      <t>ニサンカタンソハイシュツ</t>
    </rPh>
    <rPh sb="7" eb="8">
      <t>リョウ</t>
    </rPh>
    <phoneticPr fontId="2"/>
  </si>
  <si>
    <t>4月</t>
    <rPh sb="1" eb="2">
      <t>ガツ</t>
    </rPh>
    <phoneticPr fontId="2"/>
  </si>
  <si>
    <t>5月</t>
  </si>
  <si>
    <t>6月</t>
  </si>
  <si>
    <t>7月</t>
  </si>
  <si>
    <t>8月</t>
  </si>
  <si>
    <t>9月</t>
  </si>
  <si>
    <t>10月</t>
  </si>
  <si>
    <t>11月</t>
  </si>
  <si>
    <t>12月</t>
  </si>
  <si>
    <t>1月</t>
  </si>
  <si>
    <t>2月</t>
  </si>
  <si>
    <t>3月</t>
  </si>
  <si>
    <t>A</t>
    <phoneticPr fontId="2"/>
  </si>
  <si>
    <t>B</t>
    <phoneticPr fontId="2"/>
  </si>
  <si>
    <t>A×B（t-CO2）</t>
    <phoneticPr fontId="2"/>
  </si>
  <si>
    <t>電気①</t>
    <rPh sb="0" eb="2">
      <t>デンキ</t>
    </rPh>
    <phoneticPr fontId="2"/>
  </si>
  <si>
    <t>kWh</t>
  </si>
  <si>
    <t>電気②</t>
    <rPh sb="0" eb="2">
      <t>デンキ</t>
    </rPh>
    <phoneticPr fontId="2"/>
  </si>
  <si>
    <t>電気③</t>
    <rPh sb="0" eb="2">
      <t>デンキ</t>
    </rPh>
    <phoneticPr fontId="2"/>
  </si>
  <si>
    <t>都市ガス</t>
    <rPh sb="0" eb="2">
      <t>トシ</t>
    </rPh>
    <phoneticPr fontId="2"/>
  </si>
  <si>
    <t>㎥</t>
  </si>
  <si>
    <t>液化石油ガス（LPG）</t>
    <rPh sb="0" eb="2">
      <t>エキカ</t>
    </rPh>
    <rPh sb="2" eb="4">
      <t>セキユ</t>
    </rPh>
    <phoneticPr fontId="2"/>
  </si>
  <si>
    <t>kg</t>
  </si>
  <si>
    <t>ガソリン</t>
  </si>
  <si>
    <t>ℓ</t>
  </si>
  <si>
    <t>軽油</t>
    <rPh sb="0" eb="2">
      <t>ケイユ</t>
    </rPh>
    <phoneticPr fontId="2"/>
  </si>
  <si>
    <t>A重油</t>
    <rPh sb="1" eb="3">
      <t>ジュウユ</t>
    </rPh>
    <phoneticPr fontId="2"/>
  </si>
  <si>
    <t>灯油</t>
    <rPh sb="0" eb="2">
      <t>トウユ</t>
    </rPh>
    <phoneticPr fontId="2"/>
  </si>
  <si>
    <t>その他</t>
    <rPh sb="2" eb="3">
      <t>タ</t>
    </rPh>
    <phoneticPr fontId="2"/>
  </si>
  <si>
    <t>沖縄電力株式会社</t>
    <rPh sb="0" eb="2">
      <t>オキナワ</t>
    </rPh>
    <rPh sb="2" eb="4">
      <t>デンリョク</t>
    </rPh>
    <rPh sb="4" eb="8">
      <t>カブ</t>
    </rPh>
    <phoneticPr fontId="2"/>
  </si>
  <si>
    <t>九州電力株式会社</t>
    <rPh sb="0" eb="4">
      <t>キュウシュウデンリョク</t>
    </rPh>
    <rPh sb="4" eb="8">
      <t>カブ</t>
    </rPh>
    <phoneticPr fontId="2"/>
  </si>
  <si>
    <t>四国電力株式会社</t>
    <rPh sb="0" eb="2">
      <t>シコク</t>
    </rPh>
    <rPh sb="2" eb="4">
      <t>デンリョク</t>
    </rPh>
    <rPh sb="4" eb="8">
      <t>カブ</t>
    </rPh>
    <phoneticPr fontId="2"/>
  </si>
  <si>
    <t>中国電力株式会社</t>
    <rPh sb="0" eb="2">
      <t>チュウゴク</t>
    </rPh>
    <rPh sb="2" eb="4">
      <t>デンリョク</t>
    </rPh>
    <rPh sb="4" eb="8">
      <t>カブ</t>
    </rPh>
    <phoneticPr fontId="2"/>
  </si>
  <si>
    <t>関西電力株式会社</t>
    <rPh sb="0" eb="2">
      <t>カンサイ</t>
    </rPh>
    <rPh sb="2" eb="4">
      <t>デンリョク</t>
    </rPh>
    <rPh sb="4" eb="8">
      <t>カブ</t>
    </rPh>
    <phoneticPr fontId="2"/>
  </si>
  <si>
    <t>北陸電力株式会社</t>
    <rPh sb="0" eb="2">
      <t>ホクリク</t>
    </rPh>
    <rPh sb="2" eb="4">
      <t>デンリョク</t>
    </rPh>
    <rPh sb="4" eb="8">
      <t>カブ</t>
    </rPh>
    <phoneticPr fontId="2"/>
  </si>
  <si>
    <t>中部電力ミライズ株式会社</t>
    <rPh sb="0" eb="2">
      <t>チュウブ</t>
    </rPh>
    <rPh sb="2" eb="4">
      <t>デンリョク</t>
    </rPh>
    <rPh sb="8" eb="12">
      <t>カブ</t>
    </rPh>
    <phoneticPr fontId="2"/>
  </si>
  <si>
    <t>東京電力エナジーパートナー株式会社</t>
    <rPh sb="0" eb="2">
      <t>トウキョウ</t>
    </rPh>
    <rPh sb="2" eb="4">
      <t>デンリョク</t>
    </rPh>
    <rPh sb="13" eb="17">
      <t>カブ</t>
    </rPh>
    <phoneticPr fontId="2"/>
  </si>
  <si>
    <t>東北電力株式会社</t>
    <rPh sb="0" eb="2">
      <t>トウホク</t>
    </rPh>
    <rPh sb="2" eb="4">
      <t>デンリョク</t>
    </rPh>
    <rPh sb="4" eb="8">
      <t>カブシキガイシャ</t>
    </rPh>
    <phoneticPr fontId="2"/>
  </si>
  <si>
    <t>北海道電力株式会社</t>
    <rPh sb="0" eb="3">
      <t>ホッカイドウ</t>
    </rPh>
    <rPh sb="3" eb="5">
      <t>デンリョク</t>
    </rPh>
    <rPh sb="5" eb="9">
      <t>カブシキガイシャ</t>
    </rPh>
    <phoneticPr fontId="2"/>
  </si>
  <si>
    <t>メニュー（残差）</t>
    <rPh sb="5" eb="7">
      <t>ザンサ</t>
    </rPh>
    <phoneticPr fontId="2"/>
  </si>
  <si>
    <t>電力会社</t>
    <rPh sb="0" eb="2">
      <t>デンリョク</t>
    </rPh>
    <rPh sb="2" eb="4">
      <t>カイシャ</t>
    </rPh>
    <phoneticPr fontId="2"/>
  </si>
  <si>
    <t>主な電力会社別排出係数</t>
    <rPh sb="0" eb="1">
      <t>オモ</t>
    </rPh>
    <rPh sb="2" eb="4">
      <t>デンリョク</t>
    </rPh>
    <rPh sb="4" eb="6">
      <t>カイシャ</t>
    </rPh>
    <rPh sb="6" eb="7">
      <t>ベツ</t>
    </rPh>
    <rPh sb="7" eb="9">
      <t>ハイシュツ</t>
    </rPh>
    <rPh sb="9" eb="11">
      <t>ケイスウ</t>
    </rPh>
    <phoneticPr fontId="2"/>
  </si>
  <si>
    <t>手順</t>
    <rPh sb="0" eb="2">
      <t>テジュン</t>
    </rPh>
    <phoneticPr fontId="2"/>
  </si>
  <si>
    <t>（４）表に記載のないエネルギーを使用した場合は、上記に追加・積算する。</t>
    <phoneticPr fontId="2"/>
  </si>
  <si>
    <t>ℓ</t>
    <phoneticPr fontId="2"/>
  </si>
  <si>
    <r>
      <t>※</t>
    </r>
    <r>
      <rPr>
        <sz val="11"/>
        <color rgb="FFFF0000"/>
        <rFont val="游ゴシック"/>
        <family val="3"/>
        <charset val="128"/>
        <scheme val="minor"/>
      </rPr>
      <t>1</t>
    </r>
    <phoneticPr fontId="2"/>
  </si>
  <si>
    <t>（太陽光発電設備、LED照明設備、加工機、風力発電設備、プラグインハイブリッド車、省エネトラック、機械設備など）</t>
    <phoneticPr fontId="2"/>
  </si>
  <si>
    <r>
      <t>※</t>
    </r>
    <r>
      <rPr>
        <sz val="11"/>
        <rFont val="游ゴシック"/>
        <family val="3"/>
        <charset val="128"/>
        <scheme val="minor"/>
      </rPr>
      <t>1.</t>
    </r>
    <r>
      <rPr>
        <sz val="11"/>
        <color theme="1"/>
        <rFont val="游ゴシック"/>
        <family val="2"/>
        <charset val="128"/>
        <scheme val="minor"/>
      </rPr>
      <t>その他は代替値</t>
    </r>
    <rPh sb="5" eb="6">
      <t>タ</t>
    </rPh>
    <rPh sb="7" eb="9">
      <t>ダイガ</t>
    </rPh>
    <rPh sb="9" eb="10">
      <t>アタイ</t>
    </rPh>
    <phoneticPr fontId="2"/>
  </si>
  <si>
    <t>その他（電力事業者が不明な場合など）</t>
    <rPh sb="2" eb="3">
      <t>タ</t>
    </rPh>
    <rPh sb="4" eb="6">
      <t>デンリョク</t>
    </rPh>
    <rPh sb="6" eb="9">
      <t>ジギョウシャ</t>
    </rPh>
    <phoneticPr fontId="2"/>
  </si>
  <si>
    <t>（1）エネルギー使用量を入力する（使用していない項目は空欄）。</t>
    <rPh sb="8" eb="11">
      <t>シヨウリョウ</t>
    </rPh>
    <rPh sb="12" eb="14">
      <t>ニュウリョク</t>
    </rPh>
    <rPh sb="17" eb="19">
      <t>シヨウ</t>
    </rPh>
    <rPh sb="24" eb="26">
      <t>コウモク</t>
    </rPh>
    <rPh sb="27" eb="29">
      <t>クウラン</t>
    </rPh>
    <phoneticPr fontId="2"/>
  </si>
  <si>
    <t>（2）電気の排出係数は電力事業者によって異なるため、上記の電力事業者の欄から契約先をプルダウンで選択する。</t>
    <rPh sb="3" eb="5">
      <t>デンキ</t>
    </rPh>
    <rPh sb="6" eb="8">
      <t>ハイシュツ</t>
    </rPh>
    <rPh sb="8" eb="10">
      <t>ケイスウ</t>
    </rPh>
    <rPh sb="11" eb="13">
      <t>デンリョク</t>
    </rPh>
    <rPh sb="13" eb="16">
      <t>ジギョウシャ</t>
    </rPh>
    <rPh sb="20" eb="21">
      <t>コト</t>
    </rPh>
    <rPh sb="26" eb="28">
      <t>ジョウキ</t>
    </rPh>
    <rPh sb="29" eb="31">
      <t>デンリョク</t>
    </rPh>
    <rPh sb="31" eb="34">
      <t>ジギョウシャ</t>
    </rPh>
    <rPh sb="35" eb="36">
      <t>ラン</t>
    </rPh>
    <rPh sb="38" eb="40">
      <t>ケイヤク</t>
    </rPh>
    <rPh sb="40" eb="41">
      <t>サキ</t>
    </rPh>
    <rPh sb="48" eb="50">
      <t>センタク</t>
    </rPh>
    <phoneticPr fontId="2"/>
  </si>
  <si>
    <t>令和5年度実績 令和7年報告 調整後排出係数</t>
    <rPh sb="0" eb="2">
      <t>レイワ</t>
    </rPh>
    <rPh sb="3" eb="5">
      <t>ネンド</t>
    </rPh>
    <rPh sb="5" eb="7">
      <t>ジッセキ</t>
    </rPh>
    <rPh sb="8" eb="10">
      <t>レイワ</t>
    </rPh>
    <rPh sb="11" eb="12">
      <t>ネン</t>
    </rPh>
    <rPh sb="12" eb="14">
      <t>ホウコク</t>
    </rPh>
    <rPh sb="15" eb="18">
      <t>チョウセイゴ</t>
    </rPh>
    <rPh sb="18" eb="20">
      <t>ハイシュツ</t>
    </rPh>
    <rPh sb="20" eb="22">
      <t>ケイスウ</t>
    </rPh>
    <phoneticPr fontId="2"/>
  </si>
  <si>
    <t>令和　　年度二酸化炭素排出量　合計</t>
    <rPh sb="0" eb="2">
      <t>レイワ</t>
    </rPh>
    <rPh sb="4" eb="6">
      <t>ネンド</t>
    </rPh>
    <rPh sb="6" eb="14">
      <t>ニサンカタンソハイシュツリョウ</t>
    </rPh>
    <rPh sb="15" eb="17">
      <t>ゴウケイ</t>
    </rPh>
    <phoneticPr fontId="2"/>
  </si>
  <si>
    <t>東京電力エナジーパートナー株式会社</t>
    <rPh sb="0" eb="2">
      <t>トウキョウ</t>
    </rPh>
    <rPh sb="2" eb="4">
      <t>デンリョク</t>
    </rPh>
    <phoneticPr fontId="2"/>
  </si>
  <si>
    <t>北陸電力株式会社</t>
    <rPh sb="0" eb="2">
      <t>ホクリク</t>
    </rPh>
    <rPh sb="2" eb="4">
      <t>デンリョク</t>
    </rPh>
    <phoneticPr fontId="2"/>
  </si>
  <si>
    <t>北海道電力株式会社</t>
    <rPh sb="0" eb="3">
      <t>ホッカイドウ</t>
    </rPh>
    <rPh sb="3" eb="5">
      <t>デンリョク</t>
    </rPh>
    <phoneticPr fontId="2"/>
  </si>
  <si>
    <t>中国電力株式会社</t>
    <rPh sb="0" eb="2">
      <t>チュウゴク</t>
    </rPh>
    <rPh sb="2" eb="4">
      <t>デンリョク</t>
    </rPh>
    <phoneticPr fontId="2"/>
  </si>
  <si>
    <t>四国電力株式会社</t>
    <rPh sb="0" eb="2">
      <t>シコク</t>
    </rPh>
    <rPh sb="2" eb="4">
      <t>デンリョク</t>
    </rPh>
    <phoneticPr fontId="2"/>
  </si>
  <si>
    <t>九州電力株式会社</t>
    <rPh sb="0" eb="4">
      <t>キュウシュウデンリョク</t>
    </rPh>
    <phoneticPr fontId="2"/>
  </si>
  <si>
    <t>沖縄電力株式会社</t>
    <rPh sb="0" eb="2">
      <t>オキナワ</t>
    </rPh>
    <rPh sb="2" eb="4">
      <t>デンリョク</t>
    </rPh>
    <phoneticPr fontId="2"/>
  </si>
  <si>
    <t>中部電力ミライズ株式会社</t>
    <rPh sb="0" eb="2">
      <t>チュウブ</t>
    </rPh>
    <rPh sb="2" eb="4">
      <t>デンリョク</t>
    </rPh>
    <phoneticPr fontId="2"/>
  </si>
  <si>
    <t>関西電力株式会社</t>
    <rPh sb="0" eb="2">
      <t>カンサイ</t>
    </rPh>
    <rPh sb="2" eb="4">
      <t>デンリョク</t>
    </rPh>
    <phoneticPr fontId="2"/>
  </si>
  <si>
    <t>（3）電力事業者が複数ある場合を想定して、電力①～電力③までの行を作成。3カ所以上ある場合は、行を追加して電力事業者ごとの排出係数に基づき集計する。</t>
    <rPh sb="33" eb="35">
      <t>サクセイ</t>
    </rPh>
    <rPh sb="66" eb="67">
      <t>モト</t>
    </rPh>
    <rPh sb="69" eb="71">
      <t>シュウケイ</t>
    </rPh>
    <phoneticPr fontId="2"/>
  </si>
  <si>
    <t>　　 なお、電力事業者がわからない、電力事業者が複数あり分けるのが困難な場合などは、「その他（電力事業者が不明な場合など）」を選択する。</t>
    <rPh sb="6" eb="11">
      <t>デンリョクジギョウシャ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</si>
</sst>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Red]\-#,##0.000"/>
    <numFmt numFmtId="177" formatCode="0.00000"/>
    <numFmt numFmtId="178" formatCode="0.000000"/>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4"/>
      <color theme="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1"/>
      <name val="游ゴシック"/>
      <family val="3"/>
      <charset val="128"/>
      <scheme val="minor"/>
    </font>
    <font>
      <sz val="11"/>
      <color theme="1"/>
      <name val="游ゴシック"/>
      <family val="3"/>
      <charset val="128"/>
      <scheme val="minor"/>
    </font>
    <font>
      <u/>
      <sz val="11"/>
      <color theme="10"/>
      <name val="游ゴシック"/>
      <family val="3"/>
      <charset val="128"/>
      <scheme val="minor"/>
    </font>
    <font>
      <sz val="16"/>
      <color theme="1"/>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3" tint="0.89999084444715716"/>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medium">
        <color indexed="64"/>
      </top>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95">
    <xf numFmtId="0" fontId="0" fillId="0" borderId="0" xfId="0">
      <alignment vertical="center"/>
    </xf>
    <xf numFmtId="0" fontId="4" fillId="0" borderId="0" xfId="0" applyFont="1">
      <alignment vertical="center"/>
    </xf>
    <xf numFmtId="0" fontId="0" fillId="0" borderId="0" xfId="0"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0" fillId="0" borderId="5" xfId="0" applyBorder="1" applyAlignment="1">
      <alignment vertical="center" shrinkToFit="1"/>
    </xf>
    <xf numFmtId="0" fontId="0" fillId="0" borderId="21" xfId="0" applyBorder="1" applyAlignment="1">
      <alignment vertical="center" shrinkToFit="1"/>
    </xf>
    <xf numFmtId="0" fontId="0" fillId="0" borderId="17" xfId="0" applyBorder="1" applyAlignment="1">
      <alignment vertical="center" shrinkToFit="1"/>
    </xf>
    <xf numFmtId="0" fontId="0" fillId="0" borderId="17" xfId="0" applyBorder="1" applyAlignment="1">
      <alignment horizontal="center" vertical="center" shrinkToFit="1"/>
    </xf>
    <xf numFmtId="178" fontId="0" fillId="0" borderId="17" xfId="0" applyNumberFormat="1" applyBorder="1">
      <alignment vertical="center"/>
    </xf>
    <xf numFmtId="0" fontId="0" fillId="0" borderId="17" xfId="0" applyBorder="1">
      <alignment vertical="center"/>
    </xf>
    <xf numFmtId="0" fontId="8" fillId="0" borderId="0" xfId="0" applyFont="1">
      <alignment vertic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lignment vertical="center"/>
    </xf>
    <xf numFmtId="0" fontId="6" fillId="2" borderId="27" xfId="0" applyFont="1" applyFill="1" applyBorder="1" applyAlignment="1">
      <alignment horizontal="center" vertical="center"/>
    </xf>
    <xf numFmtId="0" fontId="6" fillId="2" borderId="9" xfId="0" applyFont="1" applyFill="1" applyBorder="1" applyAlignment="1">
      <alignment horizontal="center" vertical="center"/>
    </xf>
    <xf numFmtId="0" fontId="7" fillId="2" borderId="0" xfId="0" applyFont="1" applyFill="1" applyAlignment="1">
      <alignment vertical="center" shrinkToFit="1"/>
    </xf>
    <xf numFmtId="0" fontId="6" fillId="2" borderId="6" xfId="0" applyFont="1" applyFill="1" applyBorder="1">
      <alignment vertical="center"/>
    </xf>
    <xf numFmtId="0" fontId="6" fillId="2" borderId="7" xfId="0" applyFont="1" applyFill="1" applyBorder="1">
      <alignment vertical="center"/>
    </xf>
    <xf numFmtId="0" fontId="6" fillId="2" borderId="24" xfId="0" applyFont="1" applyFill="1" applyBorder="1">
      <alignment vertical="center"/>
    </xf>
    <xf numFmtId="38" fontId="6" fillId="2" borderId="13" xfId="1" applyFont="1" applyFill="1" applyBorder="1">
      <alignment vertical="center"/>
    </xf>
    <xf numFmtId="38" fontId="6" fillId="2" borderId="14" xfId="1" applyFont="1" applyFill="1" applyBorder="1">
      <alignment vertical="center"/>
    </xf>
    <xf numFmtId="38" fontId="6" fillId="2" borderId="24" xfId="1" applyFont="1" applyFill="1" applyBorder="1">
      <alignment vertical="center"/>
    </xf>
    <xf numFmtId="38" fontId="6" fillId="2" borderId="28" xfId="1" applyFont="1" applyFill="1" applyBorder="1">
      <alignment vertical="center"/>
    </xf>
    <xf numFmtId="0" fontId="6" fillId="2" borderId="15" xfId="0" applyFont="1" applyFill="1" applyBorder="1">
      <alignment vertical="center"/>
    </xf>
    <xf numFmtId="0" fontId="6" fillId="2" borderId="25" xfId="0" applyFont="1" applyFill="1" applyBorder="1">
      <alignment vertical="center"/>
    </xf>
    <xf numFmtId="38" fontId="6" fillId="2" borderId="16" xfId="1" applyFont="1" applyFill="1" applyBorder="1">
      <alignment vertical="center"/>
    </xf>
    <xf numFmtId="38" fontId="6" fillId="2" borderId="17" xfId="1" applyFont="1" applyFill="1" applyBorder="1">
      <alignment vertical="center"/>
    </xf>
    <xf numFmtId="38" fontId="6" fillId="2" borderId="25" xfId="1" applyFont="1" applyFill="1" applyBorder="1">
      <alignment vertical="center"/>
    </xf>
    <xf numFmtId="38" fontId="6" fillId="2" borderId="3" xfId="1" applyFont="1" applyFill="1" applyBorder="1">
      <alignment vertical="center"/>
    </xf>
    <xf numFmtId="0" fontId="6" fillId="2" borderId="4" xfId="0" applyFont="1" applyFill="1" applyBorder="1">
      <alignment vertical="center"/>
    </xf>
    <xf numFmtId="0" fontId="5" fillId="2" borderId="0" xfId="0" applyFont="1" applyFill="1">
      <alignment vertical="center"/>
    </xf>
    <xf numFmtId="177" fontId="6" fillId="2" borderId="4" xfId="0" applyNumberFormat="1" applyFont="1" applyFill="1" applyBorder="1">
      <alignment vertical="center"/>
    </xf>
    <xf numFmtId="0" fontId="6" fillId="2" borderId="26" xfId="0" applyFont="1" applyFill="1" applyBorder="1">
      <alignment vertical="center"/>
    </xf>
    <xf numFmtId="0" fontId="6" fillId="2" borderId="33"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9" xfId="0" applyFont="1" applyFill="1" applyBorder="1" applyAlignment="1">
      <alignment horizontal="center" vertical="center" shrinkToFit="1"/>
    </xf>
    <xf numFmtId="0" fontId="6" fillId="3" borderId="3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lignment vertical="center"/>
    </xf>
    <xf numFmtId="0" fontId="6" fillId="3" borderId="7" xfId="0" applyFont="1" applyFill="1" applyBorder="1">
      <alignment vertical="center"/>
    </xf>
    <xf numFmtId="0" fontId="6" fillId="3" borderId="30" xfId="0" applyFont="1" applyFill="1" applyBorder="1">
      <alignment vertical="center"/>
    </xf>
    <xf numFmtId="176" fontId="9" fillId="2" borderId="31" xfId="1" applyNumberFormat="1" applyFont="1" applyFill="1" applyBorder="1">
      <alignment vertical="center"/>
    </xf>
    <xf numFmtId="176" fontId="9" fillId="2" borderId="32" xfId="1" applyNumberFormat="1" applyFont="1" applyFill="1" applyBorder="1">
      <alignment vertical="center"/>
    </xf>
    <xf numFmtId="176" fontId="9" fillId="2" borderId="30" xfId="1" applyNumberFormat="1" applyFont="1" applyFill="1" applyBorder="1">
      <alignment vertical="center"/>
    </xf>
    <xf numFmtId="176" fontId="9" fillId="2" borderId="23" xfId="1" applyNumberFormat="1" applyFont="1" applyFill="1" applyBorder="1">
      <alignment vertical="center"/>
    </xf>
    <xf numFmtId="0" fontId="11" fillId="0" borderId="0" xfId="0" applyFont="1">
      <alignment vertical="center"/>
    </xf>
    <xf numFmtId="0" fontId="11" fillId="2" borderId="0" xfId="0" applyFont="1" applyFill="1">
      <alignment vertical="center"/>
    </xf>
    <xf numFmtId="0" fontId="11" fillId="2" borderId="0" xfId="0" applyFont="1" applyFill="1" applyAlignment="1">
      <alignment horizontal="left" vertical="center"/>
    </xf>
    <xf numFmtId="0" fontId="12" fillId="2" borderId="0" xfId="2" applyFont="1" applyFill="1">
      <alignment vertical="center"/>
    </xf>
    <xf numFmtId="0" fontId="10" fillId="0" borderId="17" xfId="0" applyFont="1" applyBorder="1" applyAlignment="1">
      <alignment vertical="center" shrinkToFit="1"/>
    </xf>
    <xf numFmtId="0" fontId="14" fillId="2" borderId="0" xfId="0" applyFont="1" applyFill="1">
      <alignment vertical="center"/>
    </xf>
    <xf numFmtId="0" fontId="14" fillId="0" borderId="0" xfId="0" applyFont="1">
      <alignment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 xfId="0" applyFont="1" applyFill="1" applyBorder="1" applyAlignment="1">
      <alignment horizontal="center" vertical="center"/>
    </xf>
    <xf numFmtId="0" fontId="6" fillId="2" borderId="27"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13" fillId="2" borderId="0" xfId="0" applyFont="1" applyFill="1" applyAlignment="1">
      <alignment horizontal="center"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6" xfId="0" applyFont="1" applyFill="1" applyBorder="1" applyAlignment="1">
      <alignment horizontal="center" vertical="center"/>
    </xf>
    <xf numFmtId="0" fontId="6" fillId="3" borderId="27" xfId="0" applyFont="1" applyFill="1" applyBorder="1" applyAlignment="1">
      <alignment horizontal="left" vertical="center"/>
    </xf>
    <xf numFmtId="0" fontId="6" fillId="3" borderId="11" xfId="0" applyFont="1" applyFill="1" applyBorder="1" applyAlignment="1">
      <alignment horizontal="left" vertical="center"/>
    </xf>
    <xf numFmtId="0" fontId="14" fillId="2" borderId="11"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14" fillId="2" borderId="34" xfId="0" applyFont="1" applyFill="1" applyBorder="1" applyAlignment="1">
      <alignment horizontal="center" vertical="center" shrinkToFit="1"/>
    </xf>
    <xf numFmtId="0" fontId="14" fillId="2" borderId="10" xfId="0" applyFont="1" applyFill="1" applyBorder="1" applyAlignment="1">
      <alignment horizontal="center" vertical="center"/>
    </xf>
    <xf numFmtId="0" fontId="14" fillId="2" borderId="1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4" xfId="0" applyFont="1" applyFill="1" applyBorder="1" applyAlignment="1">
      <alignment horizontal="center"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2" borderId="3"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5" xfId="0" applyFont="1" applyFill="1" applyBorder="1" applyAlignment="1">
      <alignment horizontal="center" vertical="center"/>
    </xf>
    <xf numFmtId="0" fontId="0" fillId="0" borderId="17" xfId="0" applyBorder="1" applyAlignment="1">
      <alignment horizontal="lef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5-09-24T04:12:06.81" personId="{00000000-0000-0000-0000-000000000000}" id="{883775BB-7752-4C59-895A-60E4AFA34036}">
    <text>https://www.jfc.go.jp/n/service/dl_kokumin.html#:~:text=PDF%EF%BC%88164KB%EF%BC%89-,%E4%BA%8C%E9%85%B8%E5%8C%96%E7%82%AD%E7%B4%A0%E6%8E%92%E5%87%BA%E9%87%8F%E9%9B%86%E8%A8%88%E8%A1%A8,-%E7%92%B0%E5%A2%83%E3%83%BB%E3%82%A8%E3%83%8D%E3%83%AB%E3%82%AE%E3%83%BC%E5%AF%BE%E7%AD%96
日本公庫の表と同じです。
国が100%株を持っている株式会社のため、公的機関の位置付けでよいと思われますので、そのままにしています。
https://www.jfc.go.jp/n/faq/index.html#:~:text=%E3%80%8C%E6%A0%AA%E5%BC%8F%E4%BC%9A%E7%A4%BE%E3%80%8D%E3%81%A8%E3%81%84%E3%81%86%E3%81%93%E3%81%A8%E3%81%AF%E6%B0%91%E9%96%93%E3%81%AE%E4%BC%9A%E7%A4%BE%E3%81%AA%E3%81%AE%E3%81%A7%E3%81%99%E3%81%8B%EF%BC%9F</text>
    <extLst>
      <x:ext xmlns:xltc2="http://schemas.microsoft.com/office/spreadsheetml/2020/threadedcomments2" uri="{F7C98A9C-CBB3-438F-8F68-D28B6AF4A901}">
        <xltc2:checksum>241627726</xltc2:checksum>
        <xltc2:hyperlink startIndex="0" length="275" url="https://www.jfc.go.jp/n/service/dl_kokumin.html#:~:text=PDF%EF%BC%88164KB%EF%BC%89-,%E4%BA%8C%E9%85%B8%E5%8C%96%E7%82%AD%E7%B4%A0%E6%8E%92%E5%87%BA%E9%87%8F%E9%9B%86%E8%A8%88%E8%A1%A8,-%E7%92%B0%E5%A2%83%E3%83%BB%E3%82%A8%E3%83%8D%E3%83%AB%E3%82%AE%E3%83%BC%E5%AF%BE%E7%AD%96"/>
        <xltc2:hyperlink startIndex="344" length="254" url="https://www.jfc.go.jp/n/faq/index.html#:~:text=%E3%80%8C%E6%A0%AA%E5%BC%8F%E4%BC%9A%E7%A4%BE%E3%80%8D%E3%81%A8%E3%81%84%E3%81%86%E3%81%93%E3%81%A8%E3%81%AF%E6%B0%91%E9%96%93%E3%81%AE%E4%BC%9A%E7%A4%BE%E3%81%AA%E3%81%AE%E3%81%A7%E3%81%99%E3%81%8B%EF%BC%9F"/>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9-24T04:35:20.67" personId="{00000000-0000-0000-0000-000000000000}" id="{56003A2E-E150-4B83-A94A-5B83C7962625}">
    <text>https://policies.env.go.jp/earth/ghg-santeikohyo/files/calc/r07_denki_coefficient_rev4.pdf
p9
p18</text>
    <extLst>
      <x:ext xmlns:xltc2="http://schemas.microsoft.com/office/spreadsheetml/2020/threadedcomments2" uri="{F7C98A9C-CBB3-438F-8F68-D28B6AF4A901}">
        <xltc2:checksum>2403596251</xltc2:checksum>
        <xltc2:hyperlink startIndex="0" length="90" url="https://policies.env.go.jp/earth/ghg-santeikohyo/files/calc/r07_denki_coefficient_rev4.pdf"/>
      </x:ext>
    </extLst>
  </threadedComment>
  <threadedComment ref="B4" dT="2025-09-24T04:24:11.02" personId="{00000000-0000-0000-0000-000000000000}" id="{A56F2CA3-556D-4C19-B5BA-459BD0D58A84}">
    <text>0.00055</text>
  </threadedComment>
  <threadedComment ref="B5" dT="2025-09-24T04:25:45.05" personId="{00000000-0000-0000-0000-000000000000}" id="{D1F0DFAE-77E8-415A-AAA4-6C4D4076F7D4}">
    <text>0.000457</text>
  </threadedComment>
  <threadedComment ref="B6" dT="2025-09-24T04:26:23.08" personId="{00000000-0000-0000-0000-000000000000}" id="{0CEB9DEA-F820-4E65-93AD-78181F231213}">
    <text>0.000443</text>
  </threadedComment>
  <threadedComment ref="B7" dT="2025-09-24T04:27:01.62" personId="{00000000-0000-0000-0000-000000000000}" id="{D063331C-B663-47A7-9142-275A52A4CBB6}">
    <text>0.000379</text>
  </threadedComment>
  <threadedComment ref="B8" dT="2025-09-24T04:27:44.54" personId="{00000000-0000-0000-0000-000000000000}" id="{7DD4CF31-8DCC-4F34-BA42-F714FF51891E}">
    <text>0.000466</text>
  </threadedComment>
  <threadedComment ref="B9" dT="2025-09-24T04:27:53.56" personId="{00000000-0000-0000-0000-000000000000}" id="{9C9EA3CE-081A-41EE-B585-18FEB407437A}">
    <text>0.000351</text>
  </threadedComment>
  <threadedComment ref="B10" dT="2025-09-24T04:28:24.93" personId="{00000000-0000-0000-0000-000000000000}" id="{DAA555A9-8783-4922-A0DA-D775BCE4B7BB}">
    <text>0.000521</text>
  </threadedComment>
  <threadedComment ref="B11" dT="2025-09-24T04:29:04.83" personId="{00000000-0000-0000-0000-000000000000}" id="{22AB1CBE-E4F6-4E51-B232-F504471866AC}">
    <text>0.000574</text>
  </threadedComment>
  <threadedComment ref="B12" dT="2025-09-24T04:29:44.01" personId="{00000000-0000-0000-0000-000000000000}" id="{7262AC2A-9778-4B06-B6C8-23A7E38A7F0B}">
    <text>0.00048</text>
  </threadedComment>
  <threadedComment ref="B13" dT="2025-09-24T04:30:33.36" personId="{00000000-0000-0000-0000-000000000000}" id="{DC60E184-C1B3-456B-AD98-2F6C18BDD9AC}">
    <text>0.000705</text>
  </threadedComment>
  <threadedComment ref="D13" dT="2025-09-24T04:31:03.46" personId="{00000000-0000-0000-0000-000000000000}" id="{C82B7CCF-DD7F-4BBF-B016-D4E1D22574C7}">
    <text>※1.沖縄電力は（参考値）事業者全体の排出係数</text>
  </threadedComment>
  <threadedComment ref="B14" dT="2025-09-24T04:33:48.65" personId="{00000000-0000-0000-0000-000000000000}" id="{5D74D3EC-892C-40CD-A979-3B57760B195C}">
    <text>0.000453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9A69C-FAAC-4FDA-8439-7873406E110D}">
  <sheetPr>
    <pageSetUpPr fitToPage="1"/>
  </sheetPr>
  <dimension ref="A1:T37"/>
  <sheetViews>
    <sheetView tabSelected="1" view="pageBreakPreview" topLeftCell="A14" zoomScaleNormal="100" zoomScaleSheetLayoutView="100" workbookViewId="0">
      <selection activeCell="L30" sqref="L30"/>
    </sheetView>
  </sheetViews>
  <sheetFormatPr defaultColWidth="8.75" defaultRowHeight="18.75" x14ac:dyDescent="0.4"/>
  <cols>
    <col min="1" max="1" width="16.875" style="54" customWidth="1"/>
    <col min="2" max="2" width="5.875" style="54" customWidth="1"/>
    <col min="3" max="14" width="7.625" style="54" customWidth="1"/>
    <col min="15" max="17" width="12.875" style="54" customWidth="1"/>
    <col min="18" max="18" width="12.875" style="60" customWidth="1"/>
    <col min="19" max="16384" width="8.75" style="54"/>
  </cols>
  <sheetData>
    <row r="1" spans="1:20" ht="45.6" customHeight="1" x14ac:dyDescent="0.4">
      <c r="A1" s="71" t="s">
        <v>0</v>
      </c>
      <c r="B1" s="71"/>
      <c r="C1" s="71"/>
      <c r="D1" s="71"/>
      <c r="E1" s="71"/>
      <c r="F1" s="71"/>
      <c r="G1" s="71"/>
      <c r="H1" s="71"/>
      <c r="I1" s="71"/>
      <c r="J1" s="71"/>
      <c r="K1" s="71"/>
      <c r="L1" s="71"/>
      <c r="M1" s="71"/>
      <c r="N1" s="71"/>
      <c r="O1" s="71"/>
      <c r="P1" s="71"/>
      <c r="Q1" s="71"/>
      <c r="R1" s="71"/>
      <c r="S1" s="71"/>
      <c r="T1" s="71"/>
    </row>
    <row r="2" spans="1:20" ht="21.75" customHeight="1" thickBot="1" x14ac:dyDescent="0.45">
      <c r="A2" s="55"/>
      <c r="B2" s="55"/>
      <c r="C2" s="55"/>
      <c r="D2" s="55"/>
      <c r="E2" s="55"/>
      <c r="F2" s="55"/>
      <c r="G2" s="55"/>
      <c r="H2" s="55"/>
      <c r="I2" s="55"/>
      <c r="J2" s="55"/>
      <c r="K2" s="55"/>
      <c r="L2" s="55"/>
      <c r="M2" s="55"/>
      <c r="N2" s="55"/>
      <c r="O2" s="55"/>
      <c r="P2" s="55"/>
      <c r="Q2" s="55"/>
      <c r="R2" s="59"/>
      <c r="S2" s="55"/>
      <c r="T2" s="55"/>
    </row>
    <row r="3" spans="1:20" ht="21.75" customHeight="1" x14ac:dyDescent="0.4">
      <c r="A3" s="84" t="s">
        <v>1</v>
      </c>
      <c r="B3" s="85"/>
      <c r="C3" s="86"/>
      <c r="D3" s="87"/>
      <c r="E3" s="87"/>
      <c r="F3" s="87"/>
      <c r="G3" s="88"/>
      <c r="H3" s="16"/>
      <c r="I3" s="16"/>
      <c r="J3" s="16"/>
      <c r="K3" s="16"/>
      <c r="L3" s="16"/>
      <c r="M3" s="16"/>
      <c r="N3" s="16"/>
      <c r="O3" s="16"/>
      <c r="P3" s="16"/>
      <c r="Q3" s="16"/>
      <c r="R3" s="59"/>
      <c r="S3" s="55"/>
      <c r="T3" s="55"/>
    </row>
    <row r="4" spans="1:20" ht="21.75" customHeight="1" x14ac:dyDescent="0.4">
      <c r="A4" s="89" t="s">
        <v>2</v>
      </c>
      <c r="B4" s="90"/>
      <c r="C4" s="91"/>
      <c r="D4" s="92"/>
      <c r="E4" s="92"/>
      <c r="F4" s="92"/>
      <c r="G4" s="93"/>
      <c r="H4" s="16"/>
      <c r="I4" s="16"/>
      <c r="J4" s="16"/>
      <c r="K4" s="16"/>
      <c r="L4" s="16"/>
      <c r="M4" s="16"/>
      <c r="N4" s="16"/>
      <c r="O4" s="16"/>
      <c r="P4" s="16"/>
      <c r="Q4" s="16"/>
      <c r="R4" s="59"/>
      <c r="S4" s="55"/>
      <c r="T4" s="55"/>
    </row>
    <row r="5" spans="1:20" ht="21.75" customHeight="1" thickBot="1" x14ac:dyDescent="0.45">
      <c r="A5" s="72" t="s">
        <v>3</v>
      </c>
      <c r="B5" s="73"/>
      <c r="C5" s="74"/>
      <c r="D5" s="75"/>
      <c r="E5" s="75"/>
      <c r="F5" s="75"/>
      <c r="G5" s="76"/>
      <c r="H5" s="16" t="s">
        <v>60</v>
      </c>
      <c r="I5" s="16"/>
      <c r="J5" s="16"/>
      <c r="K5" s="16"/>
      <c r="L5" s="16"/>
      <c r="M5" s="16"/>
      <c r="N5" s="16"/>
      <c r="O5" s="16"/>
      <c r="P5" s="16"/>
      <c r="Q5" s="16"/>
      <c r="R5" s="59"/>
      <c r="S5" s="55"/>
      <c r="T5" s="55"/>
    </row>
    <row r="6" spans="1:20" ht="21.75" customHeight="1" thickBot="1" x14ac:dyDescent="0.45">
      <c r="A6" s="77" t="s">
        <v>4</v>
      </c>
      <c r="B6" s="78"/>
      <c r="C6" s="17" t="s">
        <v>5</v>
      </c>
      <c r="D6" s="79" t="s">
        <v>50</v>
      </c>
      <c r="E6" s="80"/>
      <c r="F6" s="80"/>
      <c r="G6" s="81"/>
      <c r="H6" s="17" t="s">
        <v>6</v>
      </c>
      <c r="I6" s="79" t="s">
        <v>62</v>
      </c>
      <c r="J6" s="80"/>
      <c r="K6" s="80"/>
      <c r="L6" s="81"/>
      <c r="M6" s="18" t="s">
        <v>7</v>
      </c>
      <c r="N6" s="82" t="s">
        <v>62</v>
      </c>
      <c r="O6" s="82"/>
      <c r="P6" s="83"/>
      <c r="Q6" s="19"/>
      <c r="R6" s="59"/>
      <c r="S6" s="55"/>
      <c r="T6" s="55"/>
    </row>
    <row r="7" spans="1:20" ht="21.75" customHeight="1" thickBot="1" x14ac:dyDescent="0.45">
      <c r="A7" s="16"/>
      <c r="B7" s="16"/>
      <c r="C7" s="16"/>
      <c r="D7" s="16"/>
      <c r="E7" s="16"/>
      <c r="F7" s="16"/>
      <c r="G7" s="16"/>
      <c r="H7" s="16"/>
      <c r="I7" s="16"/>
      <c r="J7" s="16"/>
      <c r="K7" s="16"/>
      <c r="L7" s="16"/>
      <c r="M7" s="16"/>
      <c r="N7" s="16"/>
      <c r="O7" s="16"/>
      <c r="P7" s="16"/>
      <c r="Q7" s="16"/>
      <c r="R7" s="59"/>
      <c r="S7" s="55"/>
      <c r="T7" s="55"/>
    </row>
    <row r="8" spans="1:20" ht="21.75" customHeight="1" x14ac:dyDescent="0.4">
      <c r="A8" s="61" t="s">
        <v>8</v>
      </c>
      <c r="B8" s="63" t="s">
        <v>9</v>
      </c>
      <c r="C8" s="65" t="s">
        <v>10</v>
      </c>
      <c r="D8" s="66"/>
      <c r="E8" s="66"/>
      <c r="F8" s="66"/>
      <c r="G8" s="66"/>
      <c r="H8" s="66"/>
      <c r="I8" s="66"/>
      <c r="J8" s="66"/>
      <c r="K8" s="66"/>
      <c r="L8" s="66"/>
      <c r="M8" s="66"/>
      <c r="N8" s="67"/>
      <c r="O8" s="41" t="s">
        <v>11</v>
      </c>
      <c r="P8" s="42" t="s">
        <v>12</v>
      </c>
      <c r="Q8" s="43" t="s">
        <v>13</v>
      </c>
      <c r="R8" s="59"/>
      <c r="S8" s="55"/>
      <c r="T8" s="55"/>
    </row>
    <row r="9" spans="1:20" ht="21.75" customHeight="1" thickBot="1" x14ac:dyDescent="0.45">
      <c r="A9" s="62"/>
      <c r="B9" s="64"/>
      <c r="C9" s="44" t="s">
        <v>14</v>
      </c>
      <c r="D9" s="45" t="s">
        <v>15</v>
      </c>
      <c r="E9" s="45" t="s">
        <v>16</v>
      </c>
      <c r="F9" s="45" t="s">
        <v>17</v>
      </c>
      <c r="G9" s="45" t="s">
        <v>18</v>
      </c>
      <c r="H9" s="45" t="s">
        <v>19</v>
      </c>
      <c r="I9" s="45" t="s">
        <v>20</v>
      </c>
      <c r="J9" s="45" t="s">
        <v>21</v>
      </c>
      <c r="K9" s="45" t="s">
        <v>22</v>
      </c>
      <c r="L9" s="45" t="s">
        <v>23</v>
      </c>
      <c r="M9" s="45" t="s">
        <v>24</v>
      </c>
      <c r="N9" s="46" t="s">
        <v>25</v>
      </c>
      <c r="O9" s="47" t="s">
        <v>26</v>
      </c>
      <c r="P9" s="48" t="s">
        <v>27</v>
      </c>
      <c r="Q9" s="49" t="s">
        <v>28</v>
      </c>
      <c r="R9" s="59"/>
      <c r="S9" s="55"/>
      <c r="T9" s="55"/>
    </row>
    <row r="10" spans="1:20" ht="21.75" customHeight="1" x14ac:dyDescent="0.4">
      <c r="A10" s="13" t="s">
        <v>29</v>
      </c>
      <c r="B10" s="22" t="s">
        <v>30</v>
      </c>
      <c r="C10" s="23"/>
      <c r="D10" s="24"/>
      <c r="E10" s="24"/>
      <c r="F10" s="24"/>
      <c r="G10" s="24"/>
      <c r="H10" s="24"/>
      <c r="I10" s="24"/>
      <c r="J10" s="24"/>
      <c r="K10" s="24"/>
      <c r="L10" s="24"/>
      <c r="M10" s="24"/>
      <c r="N10" s="25"/>
      <c r="O10" s="26">
        <f>SUM(C10:N10)</f>
        <v>0</v>
      </c>
      <c r="P10" s="27">
        <f>IFERROR(VLOOKUP(D6,主な電力会社別排出係数!A4:B14,2,FALSE),"")</f>
        <v>4.3100000000000001E-4</v>
      </c>
      <c r="Q10" s="50">
        <f>IFERROR((O10*P10),"")</f>
        <v>0</v>
      </c>
      <c r="R10" s="59" t="str">
        <f>IFERROR(VLOOKUP(P10,主な電力会社別排出係数!B:C,2,0),"")</f>
        <v>東京電力エナジーパートナー株式会社</v>
      </c>
      <c r="S10" s="55"/>
      <c r="T10" s="55"/>
    </row>
    <row r="11" spans="1:20" ht="21.75" customHeight="1" x14ac:dyDescent="0.4">
      <c r="A11" s="14" t="s">
        <v>31</v>
      </c>
      <c r="B11" s="28" t="s">
        <v>30</v>
      </c>
      <c r="C11" s="29"/>
      <c r="D11" s="30"/>
      <c r="E11" s="30"/>
      <c r="F11" s="30"/>
      <c r="G11" s="30"/>
      <c r="H11" s="30"/>
      <c r="I11" s="30"/>
      <c r="J11" s="30"/>
      <c r="K11" s="30"/>
      <c r="L11" s="30"/>
      <c r="M11" s="30"/>
      <c r="N11" s="31"/>
      <c r="O11" s="32">
        <f>SUM(C11:N11)</f>
        <v>0</v>
      </c>
      <c r="P11" s="33">
        <f>IFERROR(VLOOKUP(I6,主な電力会社別排出係数!A4:B14,2,FALSE),"")</f>
        <v>4.2200000000000001E-4</v>
      </c>
      <c r="Q11" s="51">
        <f t="shared" ref="Q11:Q18" si="0">IFERROR((O11*P11),"")</f>
        <v>0</v>
      </c>
      <c r="R11" s="59" t="str">
        <f>IFERROR(VLOOKUP(P11,主な電力会社別排出係数!B:C,2,0),"")</f>
        <v>その他</v>
      </c>
      <c r="S11" s="34"/>
      <c r="T11" s="55"/>
    </row>
    <row r="12" spans="1:20" ht="21.75" customHeight="1" x14ac:dyDescent="0.4">
      <c r="A12" s="14" t="s">
        <v>32</v>
      </c>
      <c r="B12" s="28" t="s">
        <v>30</v>
      </c>
      <c r="C12" s="29"/>
      <c r="D12" s="30"/>
      <c r="E12" s="30"/>
      <c r="F12" s="30"/>
      <c r="G12" s="30"/>
      <c r="H12" s="30"/>
      <c r="I12" s="30"/>
      <c r="J12" s="30"/>
      <c r="K12" s="30"/>
      <c r="L12" s="30"/>
      <c r="M12" s="30"/>
      <c r="N12" s="31"/>
      <c r="O12" s="32">
        <f>SUM(C12:N12)</f>
        <v>0</v>
      </c>
      <c r="P12" s="33">
        <f>IFERROR(VLOOKUP(N6,主な電力会社別排出係数!A4:B14,2,FALSE),"")</f>
        <v>4.2200000000000001E-4</v>
      </c>
      <c r="Q12" s="51">
        <f t="shared" si="0"/>
        <v>0</v>
      </c>
      <c r="R12" s="59" t="str">
        <f>IFERROR(VLOOKUP(P12,主な電力会社別排出係数!B:C,2,0),"")</f>
        <v>その他</v>
      </c>
      <c r="S12" s="34"/>
      <c r="T12" s="55"/>
    </row>
    <row r="13" spans="1:20" ht="21.75" customHeight="1" collapsed="1" x14ac:dyDescent="0.4">
      <c r="A13" s="14" t="s">
        <v>33</v>
      </c>
      <c r="B13" s="28" t="s">
        <v>34</v>
      </c>
      <c r="C13" s="29"/>
      <c r="D13" s="30"/>
      <c r="E13" s="30"/>
      <c r="F13" s="30"/>
      <c r="G13" s="30"/>
      <c r="H13" s="30"/>
      <c r="I13" s="30"/>
      <c r="J13" s="30"/>
      <c r="K13" s="30"/>
      <c r="L13" s="30"/>
      <c r="M13" s="30"/>
      <c r="N13" s="31"/>
      <c r="O13" s="32">
        <f t="shared" ref="O13:O18" si="1">SUM(C13:N13)</f>
        <v>0</v>
      </c>
      <c r="P13" s="33">
        <f>2.23/1000</f>
        <v>2.2299999999999998E-3</v>
      </c>
      <c r="Q13" s="51">
        <f t="shared" si="0"/>
        <v>0</v>
      </c>
      <c r="R13" s="59"/>
      <c r="S13" s="55"/>
      <c r="T13" s="55"/>
    </row>
    <row r="14" spans="1:20" ht="21.75" customHeight="1" x14ac:dyDescent="0.4">
      <c r="A14" s="14" t="s">
        <v>35</v>
      </c>
      <c r="B14" s="28" t="s">
        <v>36</v>
      </c>
      <c r="C14" s="29"/>
      <c r="D14" s="30"/>
      <c r="E14" s="30"/>
      <c r="F14" s="30"/>
      <c r="G14" s="30"/>
      <c r="H14" s="30"/>
      <c r="I14" s="30"/>
      <c r="J14" s="30"/>
      <c r="K14" s="30"/>
      <c r="L14" s="30"/>
      <c r="M14" s="30"/>
      <c r="N14" s="31"/>
      <c r="O14" s="32">
        <f t="shared" si="1"/>
        <v>0</v>
      </c>
      <c r="P14" s="35">
        <f>3/1000</f>
        <v>3.0000000000000001E-3</v>
      </c>
      <c r="Q14" s="51">
        <f t="shared" si="0"/>
        <v>0</v>
      </c>
      <c r="R14" s="59"/>
      <c r="S14" s="55"/>
      <c r="T14" s="55"/>
    </row>
    <row r="15" spans="1:20" ht="21.75" customHeight="1" x14ac:dyDescent="0.4">
      <c r="A15" s="14" t="s">
        <v>37</v>
      </c>
      <c r="B15" s="28" t="s">
        <v>38</v>
      </c>
      <c r="C15" s="29"/>
      <c r="D15" s="30"/>
      <c r="E15" s="30"/>
      <c r="F15" s="30"/>
      <c r="G15" s="30"/>
      <c r="H15" s="30"/>
      <c r="I15" s="30"/>
      <c r="J15" s="30"/>
      <c r="K15" s="30"/>
      <c r="L15" s="30"/>
      <c r="M15" s="30"/>
      <c r="N15" s="31"/>
      <c r="O15" s="32">
        <f t="shared" si="1"/>
        <v>0</v>
      </c>
      <c r="P15" s="33">
        <f>2.32/1000</f>
        <v>2.32E-3</v>
      </c>
      <c r="Q15" s="51">
        <f t="shared" si="0"/>
        <v>0</v>
      </c>
      <c r="R15" s="59"/>
      <c r="S15" s="55"/>
      <c r="T15" s="55"/>
    </row>
    <row r="16" spans="1:20" ht="21.75" customHeight="1" x14ac:dyDescent="0.4">
      <c r="A16" s="14" t="s">
        <v>39</v>
      </c>
      <c r="B16" s="28" t="s">
        <v>58</v>
      </c>
      <c r="C16" s="29"/>
      <c r="D16" s="30"/>
      <c r="E16" s="30"/>
      <c r="F16" s="30"/>
      <c r="G16" s="30"/>
      <c r="H16" s="30"/>
      <c r="I16" s="30"/>
      <c r="J16" s="30"/>
      <c r="K16" s="30"/>
      <c r="L16" s="30"/>
      <c r="M16" s="30"/>
      <c r="N16" s="31"/>
      <c r="O16" s="32">
        <f t="shared" si="1"/>
        <v>0</v>
      </c>
      <c r="P16" s="33">
        <f>2.58/1000</f>
        <v>2.5800000000000003E-3</v>
      </c>
      <c r="Q16" s="51">
        <f t="shared" si="0"/>
        <v>0</v>
      </c>
      <c r="R16" s="59"/>
      <c r="S16" s="55"/>
      <c r="T16" s="55"/>
    </row>
    <row r="17" spans="1:20" ht="21.75" customHeight="1" x14ac:dyDescent="0.4">
      <c r="A17" s="14" t="s">
        <v>40</v>
      </c>
      <c r="B17" s="28" t="s">
        <v>38</v>
      </c>
      <c r="C17" s="29"/>
      <c r="D17" s="30"/>
      <c r="E17" s="30"/>
      <c r="F17" s="30"/>
      <c r="G17" s="30"/>
      <c r="H17" s="30"/>
      <c r="I17" s="30"/>
      <c r="J17" s="30"/>
      <c r="K17" s="30"/>
      <c r="L17" s="30"/>
      <c r="M17" s="30"/>
      <c r="N17" s="31"/>
      <c r="O17" s="32">
        <f t="shared" si="1"/>
        <v>0</v>
      </c>
      <c r="P17" s="33">
        <f>2.71/1000</f>
        <v>2.7100000000000002E-3</v>
      </c>
      <c r="Q17" s="51">
        <f t="shared" si="0"/>
        <v>0</v>
      </c>
      <c r="R17" s="59"/>
      <c r="S17" s="55"/>
      <c r="T17" s="55"/>
    </row>
    <row r="18" spans="1:20" ht="21.75" customHeight="1" x14ac:dyDescent="0.4">
      <c r="A18" s="14" t="s">
        <v>41</v>
      </c>
      <c r="B18" s="28" t="s">
        <v>38</v>
      </c>
      <c r="C18" s="29"/>
      <c r="D18" s="30"/>
      <c r="E18" s="30"/>
      <c r="F18" s="30"/>
      <c r="G18" s="30"/>
      <c r="H18" s="30"/>
      <c r="I18" s="30"/>
      <c r="J18" s="30"/>
      <c r="K18" s="30"/>
      <c r="L18" s="30"/>
      <c r="M18" s="30"/>
      <c r="N18" s="31"/>
      <c r="O18" s="32">
        <f t="shared" si="1"/>
        <v>0</v>
      </c>
      <c r="P18" s="33">
        <f>2.49/1000</f>
        <v>2.49E-3</v>
      </c>
      <c r="Q18" s="51">
        <f t="shared" si="0"/>
        <v>0</v>
      </c>
      <c r="R18" s="59"/>
      <c r="S18" s="55"/>
      <c r="T18" s="55"/>
    </row>
    <row r="19" spans="1:20" ht="21.75" customHeight="1" thickBot="1" x14ac:dyDescent="0.45">
      <c r="A19" s="15"/>
      <c r="B19" s="36"/>
      <c r="C19" s="37"/>
      <c r="D19" s="38"/>
      <c r="E19" s="38"/>
      <c r="F19" s="38"/>
      <c r="G19" s="38"/>
      <c r="H19" s="38"/>
      <c r="I19" s="38"/>
      <c r="J19" s="38"/>
      <c r="K19" s="38"/>
      <c r="L19" s="38"/>
      <c r="M19" s="38"/>
      <c r="N19" s="36"/>
      <c r="O19" s="20"/>
      <c r="P19" s="21"/>
      <c r="Q19" s="52"/>
      <c r="R19" s="59"/>
      <c r="S19" s="55"/>
      <c r="T19" s="55"/>
    </row>
    <row r="20" spans="1:20" ht="21.75" customHeight="1" thickBot="1" x14ac:dyDescent="0.45">
      <c r="A20" s="68" t="s">
        <v>66</v>
      </c>
      <c r="B20" s="69"/>
      <c r="C20" s="69"/>
      <c r="D20" s="69"/>
      <c r="E20" s="69"/>
      <c r="F20" s="69"/>
      <c r="G20" s="69"/>
      <c r="H20" s="69"/>
      <c r="I20" s="69"/>
      <c r="J20" s="69"/>
      <c r="K20" s="69"/>
      <c r="L20" s="69"/>
      <c r="M20" s="69"/>
      <c r="N20" s="69"/>
      <c r="O20" s="69"/>
      <c r="P20" s="70"/>
      <c r="Q20" s="53">
        <f>SUM(Q10:Q19)</f>
        <v>0</v>
      </c>
      <c r="R20" s="59"/>
      <c r="S20" s="55"/>
      <c r="T20" s="55"/>
    </row>
    <row r="21" spans="1:20" x14ac:dyDescent="0.4">
      <c r="A21" s="16"/>
      <c r="B21" s="16"/>
      <c r="C21" s="16"/>
      <c r="D21" s="16"/>
      <c r="E21" s="16"/>
      <c r="F21" s="16"/>
      <c r="G21" s="16"/>
      <c r="H21" s="16"/>
      <c r="I21" s="16"/>
      <c r="J21" s="16"/>
      <c r="K21" s="16"/>
      <c r="L21" s="16"/>
      <c r="M21" s="16"/>
      <c r="N21" s="16"/>
      <c r="O21" s="16"/>
      <c r="P21" s="16"/>
      <c r="Q21" s="16"/>
      <c r="R21" s="59"/>
      <c r="S21" s="55"/>
      <c r="T21" s="55"/>
    </row>
    <row r="22" spans="1:20" x14ac:dyDescent="0.4">
      <c r="A22" s="16" t="s">
        <v>56</v>
      </c>
      <c r="B22" s="39"/>
      <c r="C22" s="16"/>
      <c r="D22" s="16"/>
      <c r="E22" s="16"/>
      <c r="F22" s="16"/>
      <c r="G22" s="16"/>
      <c r="H22" s="16"/>
      <c r="I22" s="16"/>
      <c r="J22" s="16"/>
      <c r="K22" s="16"/>
      <c r="L22" s="16"/>
      <c r="M22" s="16"/>
      <c r="N22" s="16"/>
      <c r="O22" s="16"/>
      <c r="P22" s="16"/>
      <c r="Q22" s="16"/>
      <c r="R22" s="59"/>
      <c r="S22" s="55"/>
      <c r="T22" s="55"/>
    </row>
    <row r="23" spans="1:20" x14ac:dyDescent="0.4">
      <c r="A23" s="16" t="s">
        <v>63</v>
      </c>
      <c r="B23" s="16"/>
      <c r="C23" s="16"/>
      <c r="D23" s="16"/>
      <c r="E23" s="16"/>
      <c r="F23" s="16"/>
      <c r="G23" s="16"/>
      <c r="H23" s="16"/>
      <c r="I23" s="16"/>
      <c r="J23" s="16"/>
      <c r="K23" s="16"/>
      <c r="L23" s="16"/>
      <c r="M23" s="16"/>
      <c r="N23" s="16"/>
      <c r="O23" s="16"/>
      <c r="P23" s="16"/>
      <c r="Q23" s="16"/>
      <c r="R23" s="59"/>
      <c r="S23" s="55"/>
      <c r="T23" s="55"/>
    </row>
    <row r="24" spans="1:20" x14ac:dyDescent="0.4">
      <c r="A24" s="16" t="s">
        <v>64</v>
      </c>
      <c r="B24" s="16"/>
      <c r="C24" s="16"/>
      <c r="D24" s="16"/>
      <c r="E24" s="16"/>
      <c r="F24" s="16"/>
      <c r="G24" s="16"/>
      <c r="H24" s="16"/>
      <c r="I24" s="16"/>
      <c r="J24" s="16"/>
      <c r="K24" s="16"/>
      <c r="L24" s="16"/>
      <c r="M24" s="16"/>
      <c r="N24" s="16"/>
      <c r="O24" s="16"/>
      <c r="P24" s="16"/>
      <c r="Q24" s="16"/>
      <c r="R24" s="59"/>
      <c r="S24" s="55"/>
      <c r="T24" s="55"/>
    </row>
    <row r="25" spans="1:20" x14ac:dyDescent="0.4">
      <c r="A25" s="16" t="s">
        <v>76</v>
      </c>
      <c r="B25" s="16"/>
      <c r="C25" s="16"/>
      <c r="D25" s="16"/>
      <c r="E25" s="16"/>
      <c r="F25" s="16"/>
      <c r="G25" s="16"/>
      <c r="H25" s="16"/>
      <c r="I25" s="16"/>
      <c r="J25" s="16"/>
      <c r="K25" s="16"/>
      <c r="L25" s="16"/>
      <c r="M25" s="16"/>
      <c r="N25" s="16"/>
      <c r="O25" s="16"/>
      <c r="P25" s="16"/>
      <c r="Q25" s="16"/>
      <c r="R25" s="59"/>
      <c r="S25" s="55"/>
      <c r="T25" s="55"/>
    </row>
    <row r="26" spans="1:20" x14ac:dyDescent="0.4">
      <c r="A26" s="16" t="s">
        <v>77</v>
      </c>
      <c r="B26" s="16"/>
      <c r="C26" s="16"/>
      <c r="D26" s="16"/>
      <c r="E26" s="16"/>
      <c r="F26" s="16"/>
      <c r="G26" s="16"/>
      <c r="H26" s="16"/>
      <c r="I26" s="16"/>
      <c r="J26" s="16"/>
      <c r="K26" s="16"/>
      <c r="L26" s="16"/>
      <c r="M26" s="16"/>
      <c r="N26" s="16"/>
      <c r="O26" s="16"/>
      <c r="P26" s="16"/>
      <c r="Q26" s="16"/>
      <c r="R26" s="59"/>
      <c r="S26" s="55"/>
      <c r="T26" s="55"/>
    </row>
    <row r="27" spans="1:20" x14ac:dyDescent="0.4">
      <c r="A27" s="16" t="s">
        <v>57</v>
      </c>
      <c r="B27" s="16"/>
      <c r="C27" s="16"/>
      <c r="D27" s="16"/>
      <c r="E27" s="16"/>
      <c r="F27" s="16"/>
      <c r="G27" s="16"/>
      <c r="H27" s="16"/>
      <c r="I27" s="16"/>
      <c r="J27" s="16"/>
      <c r="K27" s="16"/>
      <c r="L27" s="16"/>
      <c r="M27" s="16"/>
      <c r="N27" s="16"/>
      <c r="O27" s="16"/>
      <c r="P27" s="16"/>
      <c r="Q27" s="16"/>
      <c r="R27" s="59"/>
      <c r="S27" s="55"/>
      <c r="T27" s="55"/>
    </row>
    <row r="28" spans="1:20" ht="18.75" customHeight="1" x14ac:dyDescent="0.4">
      <c r="A28" s="16"/>
      <c r="B28" s="16"/>
      <c r="C28" s="40"/>
      <c r="D28" s="16"/>
      <c r="E28" s="16"/>
      <c r="F28" s="16"/>
      <c r="G28" s="16"/>
      <c r="H28" s="16"/>
      <c r="I28" s="16"/>
      <c r="J28" s="16"/>
      <c r="K28" s="16"/>
      <c r="L28" s="16"/>
      <c r="M28" s="16"/>
      <c r="N28" s="16"/>
      <c r="O28" s="16"/>
      <c r="P28" s="16"/>
      <c r="Q28" s="16"/>
      <c r="R28" s="59"/>
      <c r="S28" s="55"/>
      <c r="T28" s="55"/>
    </row>
    <row r="29" spans="1:20" x14ac:dyDescent="0.4">
      <c r="A29" s="40"/>
      <c r="B29" s="55"/>
      <c r="C29" s="56"/>
      <c r="D29" s="55"/>
      <c r="E29" s="55"/>
      <c r="F29" s="55"/>
      <c r="G29" s="55"/>
      <c r="H29" s="55"/>
      <c r="I29" s="55"/>
      <c r="J29" s="55"/>
      <c r="K29" s="55"/>
      <c r="L29" s="55"/>
      <c r="M29" s="55"/>
      <c r="N29" s="55"/>
      <c r="O29" s="55"/>
      <c r="P29" s="55"/>
      <c r="Q29" s="55"/>
      <c r="R29" s="59"/>
      <c r="S29" s="55"/>
      <c r="T29" s="55"/>
    </row>
    <row r="30" spans="1:20" x14ac:dyDescent="0.4">
      <c r="A30" s="55"/>
      <c r="B30" s="55"/>
      <c r="C30" s="55"/>
      <c r="D30" s="55"/>
      <c r="E30" s="55"/>
      <c r="F30" s="55"/>
      <c r="G30" s="55"/>
      <c r="H30" s="55"/>
      <c r="I30" s="55"/>
      <c r="J30" s="55"/>
      <c r="K30" s="55"/>
      <c r="L30" s="55"/>
      <c r="M30" s="55"/>
      <c r="N30" s="55"/>
      <c r="O30" s="55"/>
      <c r="P30" s="55"/>
      <c r="Q30" s="55"/>
      <c r="R30" s="59"/>
      <c r="S30" s="55"/>
      <c r="T30" s="55"/>
    </row>
    <row r="31" spans="1:20" x14ac:dyDescent="0.4">
      <c r="A31" s="55"/>
      <c r="B31" s="55"/>
      <c r="C31" s="55"/>
      <c r="D31" s="55"/>
      <c r="E31" s="55"/>
      <c r="F31" s="55"/>
      <c r="G31" s="55"/>
      <c r="H31" s="55"/>
      <c r="I31" s="55"/>
      <c r="J31" s="55"/>
      <c r="K31" s="55"/>
      <c r="L31" s="55"/>
      <c r="M31" s="55"/>
      <c r="N31" s="55"/>
      <c r="O31" s="55"/>
      <c r="P31" s="55"/>
      <c r="Q31" s="55"/>
      <c r="R31" s="59"/>
      <c r="S31" s="55"/>
      <c r="T31" s="55"/>
    </row>
    <row r="32" spans="1:20" x14ac:dyDescent="0.4">
      <c r="A32" s="55"/>
      <c r="B32" s="57"/>
      <c r="C32" s="57"/>
      <c r="D32" s="55"/>
      <c r="E32" s="55"/>
      <c r="F32" s="55"/>
      <c r="G32" s="55"/>
      <c r="H32" s="55"/>
      <c r="I32" s="55"/>
      <c r="J32" s="55"/>
      <c r="K32" s="55"/>
      <c r="L32" s="55"/>
      <c r="M32" s="55"/>
      <c r="N32" s="55"/>
      <c r="O32" s="55"/>
      <c r="P32" s="55"/>
      <c r="Q32" s="55"/>
      <c r="R32" s="59"/>
      <c r="S32" s="55"/>
      <c r="T32" s="55"/>
    </row>
    <row r="33" spans="1:20" x14ac:dyDescent="0.4">
      <c r="A33" s="55"/>
      <c r="B33" s="55"/>
      <c r="C33" s="55"/>
      <c r="D33" s="55"/>
      <c r="E33" s="55"/>
      <c r="F33" s="55"/>
      <c r="G33" s="55"/>
      <c r="H33" s="57"/>
      <c r="I33" s="55"/>
      <c r="J33" s="55"/>
      <c r="K33" s="55"/>
      <c r="L33" s="55"/>
      <c r="M33" s="55"/>
      <c r="N33" s="55"/>
      <c r="O33" s="55"/>
      <c r="P33" s="55"/>
      <c r="Q33" s="55"/>
      <c r="R33" s="59"/>
      <c r="S33" s="55"/>
      <c r="T33" s="55"/>
    </row>
    <row r="34" spans="1:20" x14ac:dyDescent="0.4">
      <c r="A34" s="55"/>
      <c r="B34" s="55"/>
      <c r="C34" s="55"/>
      <c r="D34" s="55"/>
      <c r="E34" s="55"/>
      <c r="F34" s="55"/>
      <c r="G34" s="55"/>
      <c r="H34" s="55"/>
      <c r="I34" s="55"/>
      <c r="J34" s="55"/>
      <c r="K34" s="55"/>
      <c r="L34" s="55"/>
      <c r="M34" s="55"/>
      <c r="N34" s="55"/>
      <c r="O34" s="55"/>
      <c r="P34" s="55"/>
      <c r="Q34" s="55"/>
      <c r="R34" s="59"/>
      <c r="S34" s="55"/>
      <c r="T34" s="55"/>
    </row>
    <row r="35" spans="1:20" x14ac:dyDescent="0.4">
      <c r="A35" s="55"/>
      <c r="B35" s="55"/>
      <c r="C35" s="55"/>
      <c r="D35" s="55"/>
      <c r="E35" s="55"/>
      <c r="F35" s="55"/>
      <c r="G35" s="55"/>
      <c r="H35" s="55"/>
      <c r="I35" s="55"/>
      <c r="J35" s="55"/>
      <c r="K35" s="55"/>
      <c r="L35" s="55"/>
      <c r="M35" s="55"/>
      <c r="N35" s="55"/>
      <c r="O35" s="55"/>
      <c r="P35" s="55"/>
      <c r="Q35" s="55"/>
      <c r="R35" s="59"/>
      <c r="S35" s="55"/>
      <c r="T35" s="55"/>
    </row>
    <row r="36" spans="1:20" x14ac:dyDescent="0.4">
      <c r="A36" s="55"/>
      <c r="B36" s="55"/>
      <c r="C36" s="55"/>
      <c r="D36" s="55"/>
      <c r="E36" s="55"/>
      <c r="F36" s="55"/>
      <c r="G36" s="55"/>
      <c r="H36" s="55"/>
      <c r="I36" s="55"/>
      <c r="J36" s="55"/>
      <c r="K36" s="55"/>
      <c r="L36" s="55"/>
      <c r="M36" s="55"/>
      <c r="N36" s="55"/>
      <c r="O36" s="55"/>
      <c r="P36" s="55"/>
      <c r="Q36" s="55"/>
      <c r="R36" s="59"/>
      <c r="S36" s="55"/>
      <c r="T36" s="55"/>
    </row>
    <row r="37" spans="1:20" x14ac:dyDescent="0.4">
      <c r="A37" s="55"/>
      <c r="B37" s="55"/>
      <c r="C37" s="55"/>
      <c r="D37" s="55"/>
      <c r="E37" s="55"/>
      <c r="F37" s="55"/>
      <c r="G37" s="55"/>
      <c r="H37" s="55"/>
      <c r="I37" s="55"/>
      <c r="J37" s="55"/>
      <c r="K37" s="55"/>
      <c r="L37" s="55"/>
      <c r="M37" s="55"/>
      <c r="N37" s="55"/>
      <c r="O37" s="55"/>
      <c r="P37" s="55"/>
      <c r="Q37" s="55"/>
      <c r="R37" s="59"/>
      <c r="S37" s="55"/>
      <c r="T37" s="55"/>
    </row>
  </sheetData>
  <mergeCells count="15">
    <mergeCell ref="A8:A9"/>
    <mergeCell ref="B8:B9"/>
    <mergeCell ref="C8:N8"/>
    <mergeCell ref="A20:P20"/>
    <mergeCell ref="A1:T1"/>
    <mergeCell ref="A5:B5"/>
    <mergeCell ref="C5:G5"/>
    <mergeCell ref="A6:B6"/>
    <mergeCell ref="D6:G6"/>
    <mergeCell ref="I6:L6"/>
    <mergeCell ref="N6:P6"/>
    <mergeCell ref="A3:B3"/>
    <mergeCell ref="C3:G3"/>
    <mergeCell ref="A4:B4"/>
    <mergeCell ref="C4:G4"/>
  </mergeCells>
  <phoneticPr fontId="2"/>
  <dataValidations count="1">
    <dataValidation type="list" allowBlank="1" showInputMessage="1" showErrorMessage="1" sqref="C4:G4" xr:uid="{8D3B3954-6CFC-47B9-AC05-3883819BE1F9}">
      <formula1>"事業者単位"</formula1>
    </dataValidation>
  </dataValidations>
  <printOptions horizontalCentered="1"/>
  <pageMargins left="0.70866141732283472" right="0.70866141732283472" top="0.74803149606299213" bottom="0.74803149606299213" header="0.31496062992125984" footer="0.31496062992125984"/>
  <pageSetup paperSize="9" scale="65" orientation="landscape" horizontalDpi="4294967293" r:id="rId1"/>
  <rowBreaks count="1" manualBreakCount="1">
    <brk id="37" max="19" man="1"/>
  </rowBreaks>
  <colBreaks count="1" manualBreakCount="1">
    <brk id="20" max="57"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AD8219-5DF4-44FE-9AC1-FF3DDF71BE6F}">
          <x14:formula1>
            <xm:f>主な電力会社別排出係数!$A$4:$A$14</xm:f>
          </x14:formula1>
          <xm:sqref>D6:G6 I6:L6 N6:P6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8E88-711C-46C9-BE80-33BF1E1CCC04}">
  <sheetPr>
    <pageSetUpPr fitToPage="1"/>
  </sheetPr>
  <dimension ref="A1:D16"/>
  <sheetViews>
    <sheetView zoomScale="90" zoomScaleNormal="90" workbookViewId="0">
      <selection activeCell="C1" sqref="C1:C1048576"/>
    </sheetView>
  </sheetViews>
  <sheetFormatPr defaultRowHeight="18.75" x14ac:dyDescent="0.4"/>
  <cols>
    <col min="1" max="1" width="35.625" customWidth="1"/>
    <col min="2" max="2" width="34.75" customWidth="1"/>
    <col min="3" max="3" width="4.75" hidden="1" customWidth="1"/>
  </cols>
  <sheetData>
    <row r="1" spans="1:4" ht="24.75" thickBot="1" x14ac:dyDescent="0.45">
      <c r="A1" s="12" t="s">
        <v>55</v>
      </c>
      <c r="C1" s="1" t="s">
        <v>55</v>
      </c>
    </row>
    <row r="2" spans="1:4" x14ac:dyDescent="0.4">
      <c r="A2" s="94" t="s">
        <v>54</v>
      </c>
      <c r="B2" s="58" t="s">
        <v>65</v>
      </c>
      <c r="C2" s="3" t="s">
        <v>54</v>
      </c>
    </row>
    <row r="3" spans="1:4" ht="19.5" thickBot="1" x14ac:dyDescent="0.45">
      <c r="A3" s="94"/>
      <c r="B3" s="9" t="s">
        <v>53</v>
      </c>
      <c r="C3" s="4"/>
    </row>
    <row r="4" spans="1:4" ht="19.5" thickTop="1" x14ac:dyDescent="0.4">
      <c r="A4" s="8" t="s">
        <v>52</v>
      </c>
      <c r="B4" s="10">
        <v>5.3499999999999999E-4</v>
      </c>
      <c r="C4" s="5" t="s">
        <v>69</v>
      </c>
    </row>
    <row r="5" spans="1:4" x14ac:dyDescent="0.4">
      <c r="A5" s="8" t="s">
        <v>51</v>
      </c>
      <c r="B5" s="11">
        <v>4.0200000000000001E-4</v>
      </c>
      <c r="C5" s="6" t="s">
        <v>51</v>
      </c>
    </row>
    <row r="6" spans="1:4" x14ac:dyDescent="0.4">
      <c r="A6" s="8" t="s">
        <v>50</v>
      </c>
      <c r="B6" s="11">
        <v>4.3100000000000001E-4</v>
      </c>
      <c r="C6" s="6" t="s">
        <v>67</v>
      </c>
    </row>
    <row r="7" spans="1:4" x14ac:dyDescent="0.4">
      <c r="A7" s="8" t="s">
        <v>49</v>
      </c>
      <c r="B7" s="11">
        <v>4.2099999999999999E-4</v>
      </c>
      <c r="C7" s="6" t="s">
        <v>74</v>
      </c>
    </row>
    <row r="8" spans="1:4" x14ac:dyDescent="0.4">
      <c r="A8" s="8" t="s">
        <v>48</v>
      </c>
      <c r="B8" s="11">
        <v>4.9600000000000002E-4</v>
      </c>
      <c r="C8" s="6" t="s">
        <v>68</v>
      </c>
    </row>
    <row r="9" spans="1:4" x14ac:dyDescent="0.4">
      <c r="A9" s="8" t="s">
        <v>47</v>
      </c>
      <c r="B9" s="10">
        <v>4.1899999999999999E-4</v>
      </c>
      <c r="C9" s="6" t="s">
        <v>75</v>
      </c>
    </row>
    <row r="10" spans="1:4" x14ac:dyDescent="0.4">
      <c r="A10" s="8" t="s">
        <v>46</v>
      </c>
      <c r="B10" s="11">
        <v>5.1999999999999995E-4</v>
      </c>
      <c r="C10" s="6" t="s">
        <v>70</v>
      </c>
    </row>
    <row r="11" spans="1:4" x14ac:dyDescent="0.4">
      <c r="A11" s="8" t="s">
        <v>45</v>
      </c>
      <c r="B11" s="11">
        <v>4.64E-4</v>
      </c>
      <c r="C11" s="6" t="s">
        <v>71</v>
      </c>
    </row>
    <row r="12" spans="1:4" x14ac:dyDescent="0.4">
      <c r="A12" s="8" t="s">
        <v>44</v>
      </c>
      <c r="B12" s="10">
        <v>4.17E-4</v>
      </c>
      <c r="C12" s="6" t="s">
        <v>72</v>
      </c>
    </row>
    <row r="13" spans="1:4" x14ac:dyDescent="0.4">
      <c r="A13" s="8" t="s">
        <v>43</v>
      </c>
      <c r="B13" s="11">
        <v>6.4400000000000004E-4</v>
      </c>
      <c r="C13" s="6" t="s">
        <v>73</v>
      </c>
    </row>
    <row r="14" spans="1:4" ht="19.5" thickBot="1" x14ac:dyDescent="0.45">
      <c r="A14" s="8" t="s">
        <v>62</v>
      </c>
      <c r="B14" s="11">
        <v>4.2200000000000001E-4</v>
      </c>
      <c r="C14" s="7" t="s">
        <v>42</v>
      </c>
      <c r="D14" t="s">
        <v>59</v>
      </c>
    </row>
    <row r="16" spans="1:4" x14ac:dyDescent="0.4">
      <c r="A16" s="2" t="s">
        <v>61</v>
      </c>
    </row>
  </sheetData>
  <mergeCells count="1">
    <mergeCell ref="A2:A3"/>
  </mergeCells>
  <phoneticPr fontId="2"/>
  <dataValidations count="1">
    <dataValidation type="list" allowBlank="1" showInputMessage="1" showErrorMessage="1" sqref="A4:A14" xr:uid="{43AA6E08-B904-46AB-B61F-6FAA58F4D90A}">
      <formula1>$A$4:$A$14</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主な電力会社別排出係数</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2025-10-14T01:34:53Z</dcterms:created>
  <dcterms:modified xsi:type="dcterms:W3CDTF">2025-10-14T01:35:05Z</dcterms:modified>
</cp:coreProperties>
</file>