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A_クライアント共有フォルダ\m_マネーフォワード（税理士or公認会計士）\260306_テンプレート_56本\02_校正済(履歴有)\"/>
    </mc:Choice>
  </mc:AlternateContent>
  <xr:revisionPtr revIDLastSave="0" documentId="13_ncr:1_{25823429-BBDB-4AAD-9E91-8FAEA5554D54}" xr6:coauthVersionLast="47" xr6:coauthVersionMax="47" xr10:uidLastSave="{00000000-0000-0000-0000-000000000000}"/>
  <bookViews>
    <workbookView xWindow="-110" yWindow="-110" windowWidth="19420" windowHeight="10300" xr2:uid="{1C09D523-BE49-4E4D-A6C7-33DEA968FE19}"/>
  </bookViews>
  <sheets>
    <sheet name="使用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2" i="1"/>
  <c r="M32" i="1"/>
  <c r="M38" i="1" s="1"/>
  <c r="I32" i="1"/>
  <c r="I38" i="1" s="1"/>
  <c r="O27" i="1"/>
  <c r="O26" i="1"/>
  <c r="O25" i="1"/>
  <c r="O24" i="1"/>
  <c r="O23" i="1"/>
  <c r="O22" i="1"/>
  <c r="O21" i="1"/>
  <c r="O20" i="1"/>
  <c r="K27" i="1"/>
  <c r="K26" i="1"/>
  <c r="K25" i="1"/>
  <c r="K24" i="1"/>
  <c r="K23" i="1"/>
  <c r="K22" i="1"/>
  <c r="K21" i="1"/>
  <c r="K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K16" i="1"/>
  <c r="K18" i="1"/>
  <c r="K17" i="1"/>
  <c r="K15" i="1"/>
  <c r="K14" i="1"/>
  <c r="K13" i="1"/>
  <c r="K12" i="1"/>
  <c r="K11" i="1"/>
  <c r="K10" i="1"/>
  <c r="K9" i="1"/>
  <c r="K8" i="1"/>
  <c r="K7" i="1"/>
  <c r="K6" i="1"/>
  <c r="K5" i="1"/>
  <c r="G21" i="1"/>
  <c r="G22" i="1"/>
  <c r="G23" i="1"/>
  <c r="G24" i="1"/>
  <c r="G25" i="1"/>
  <c r="G26" i="1"/>
  <c r="G27" i="1"/>
  <c r="G20" i="1"/>
  <c r="G6" i="1"/>
  <c r="G7" i="1"/>
  <c r="G8" i="1"/>
  <c r="G9" i="1"/>
  <c r="G10" i="1"/>
  <c r="G11" i="1"/>
  <c r="G12" i="1"/>
  <c r="G13" i="1"/>
  <c r="G14" i="1"/>
  <c r="G15" i="1"/>
  <c r="G17" i="1"/>
  <c r="G18" i="1"/>
  <c r="G5" i="1"/>
  <c r="M36" i="1" l="1"/>
  <c r="I36" i="1"/>
  <c r="E36" i="1"/>
</calcChain>
</file>

<file path=xl/sharedStrings.xml><?xml version="1.0" encoding="utf-8"?>
<sst xmlns="http://schemas.openxmlformats.org/spreadsheetml/2006/main" count="64" uniqueCount="34">
  <si>
    <t>いますぐ使える 原価計算 Excel管理シート</t>
    <phoneticPr fontId="2"/>
  </si>
  <si>
    <t>売価×販売数量</t>
    <rPh sb="0" eb="2">
      <t>バイカ</t>
    </rPh>
    <rPh sb="3" eb="7">
      <t>ハンバイスウリョウ</t>
    </rPh>
    <phoneticPr fontId="2"/>
  </si>
  <si>
    <t>材料費</t>
    <rPh sb="0" eb="3">
      <t>ザイリョウヒ</t>
    </rPh>
    <phoneticPr fontId="2"/>
  </si>
  <si>
    <t>種類</t>
    <rPh sb="0" eb="2">
      <t>シュルイ</t>
    </rPh>
    <phoneticPr fontId="2"/>
  </si>
  <si>
    <t>当期に発生した費用</t>
    <rPh sb="0" eb="2">
      <t>トウキ</t>
    </rPh>
    <rPh sb="3" eb="5">
      <t>ハッセイ</t>
    </rPh>
    <rPh sb="7" eb="9">
      <t>ヒヨウ</t>
    </rPh>
    <phoneticPr fontId="2"/>
  </si>
  <si>
    <t>加工費</t>
    <rPh sb="0" eb="3">
      <t>カコウヒ</t>
    </rPh>
    <phoneticPr fontId="2"/>
  </si>
  <si>
    <t>労務費</t>
    <rPh sb="0" eb="3">
      <t>ロウムヒ</t>
    </rPh>
    <phoneticPr fontId="2"/>
  </si>
  <si>
    <t>経費</t>
    <rPh sb="0" eb="2">
      <t>ケイヒ</t>
    </rPh>
    <phoneticPr fontId="2"/>
  </si>
  <si>
    <t>直接費</t>
    <rPh sb="0" eb="3">
      <t>チョクセツヒ</t>
    </rPh>
    <phoneticPr fontId="2"/>
  </si>
  <si>
    <t>間接費</t>
    <rPh sb="0" eb="3">
      <t>カンセツヒ</t>
    </rPh>
    <phoneticPr fontId="2"/>
  </si>
  <si>
    <t>前期仕掛品（加算）</t>
    <rPh sb="0" eb="2">
      <t>ゼンキ</t>
    </rPh>
    <rPh sb="2" eb="5">
      <t>シカカリヒン</t>
    </rPh>
    <rPh sb="6" eb="8">
      <t>カサン</t>
    </rPh>
    <phoneticPr fontId="2"/>
  </si>
  <si>
    <t>当期仕掛品（減算）</t>
    <rPh sb="0" eb="2">
      <t>トウキ</t>
    </rPh>
    <rPh sb="2" eb="5">
      <t>シカカリヒン</t>
    </rPh>
    <rPh sb="6" eb="8">
      <t>ゲンサン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</si>
  <si>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</si>
  <si>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</si>
  <si>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</si>
  <si>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当期未使用の材料費（減算）</t>
    <rPh sb="0" eb="2">
      <t>トウキ</t>
    </rPh>
    <rPh sb="2" eb="5">
      <t>ミシヨウ</t>
    </rPh>
    <rPh sb="6" eb="9">
      <t>ザイリョウヒ</t>
    </rPh>
    <rPh sb="10" eb="12">
      <t>ゲンサン</t>
    </rPh>
    <phoneticPr fontId="2"/>
  </si>
  <si>
    <t>総額</t>
    <rPh sb="0" eb="2">
      <t>ソウガク</t>
    </rPh>
    <phoneticPr fontId="2"/>
  </si>
  <si>
    <t>按分率</t>
    <rPh sb="0" eb="2">
      <t>アンブン</t>
    </rPh>
    <rPh sb="2" eb="3">
      <t>リツ</t>
    </rPh>
    <phoneticPr fontId="2"/>
  </si>
  <si>
    <t>原価（金額）</t>
    <rPh sb="0" eb="2">
      <t>ゲンカ</t>
    </rPh>
    <rPh sb="3" eb="5">
      <t>キンガク</t>
    </rPh>
    <phoneticPr fontId="2"/>
  </si>
  <si>
    <t>原価率</t>
    <rPh sb="0" eb="3">
      <t>ゲンカリツ</t>
    </rPh>
    <phoneticPr fontId="2"/>
  </si>
  <si>
    <t>粗利率</t>
    <rPh sb="0" eb="3">
      <t>アラリリツ</t>
    </rPh>
    <phoneticPr fontId="2"/>
  </si>
  <si>
    <t>鉄</t>
    <rPh sb="0" eb="1">
      <t>テツ</t>
    </rPh>
    <phoneticPr fontId="2"/>
  </si>
  <si>
    <t>プラスチック</t>
    <phoneticPr fontId="2"/>
  </si>
  <si>
    <t>基盤</t>
    <rPh sb="0" eb="2">
      <t>キバン</t>
    </rPh>
    <phoneticPr fontId="2"/>
  </si>
  <si>
    <t>電源ユニット</t>
    <rPh sb="0" eb="2">
      <t>デンゲン</t>
    </rPh>
    <phoneticPr fontId="2"/>
  </si>
  <si>
    <t>工場従業員給与</t>
    <rPh sb="0" eb="2">
      <t>コウジョウ</t>
    </rPh>
    <rPh sb="2" eb="5">
      <t>ジュウギョウイン</t>
    </rPh>
    <rPh sb="5" eb="7">
      <t>キュウヨ</t>
    </rPh>
    <phoneticPr fontId="2"/>
  </si>
  <si>
    <t>機械減価償却費</t>
    <rPh sb="0" eb="2">
      <t>キカイ</t>
    </rPh>
    <rPh sb="2" eb="7">
      <t>ゲンカショウキャクヒ</t>
    </rPh>
    <phoneticPr fontId="2"/>
  </si>
  <si>
    <t>総務部</t>
    <rPh sb="0" eb="3">
      <t>ソウムブ</t>
    </rPh>
    <phoneticPr fontId="2"/>
  </si>
  <si>
    <t>水道料</t>
    <rPh sb="0" eb="3">
      <t>スイドウリョウ</t>
    </rPh>
    <phoneticPr fontId="2"/>
  </si>
  <si>
    <t>倉庫賃借料</t>
    <rPh sb="0" eb="2">
      <t>ソウコ</t>
    </rPh>
    <rPh sb="2" eb="5">
      <t>チンシャクリョウ</t>
    </rPh>
    <phoneticPr fontId="2"/>
  </si>
  <si>
    <t>経理部</t>
    <rPh sb="0" eb="3">
      <t>ケイリブ</t>
    </rPh>
    <phoneticPr fontId="2"/>
  </si>
  <si>
    <t>ケイ素</t>
    <rPh sb="2" eb="3">
      <t>ソ</t>
    </rPh>
    <phoneticPr fontId="2"/>
  </si>
  <si>
    <t>製品名（）</t>
    <rPh sb="0" eb="3">
      <t>セイヒンメイ</t>
    </rPh>
    <phoneticPr fontId="2"/>
  </si>
  <si>
    <r>
      <t>製品名（</t>
    </r>
    <r>
      <rPr>
        <sz val="11"/>
        <color rgb="FFFF0000"/>
        <rFont val="ＭＳ 明朝"/>
        <family val="1"/>
        <charset val="128"/>
      </rPr>
      <t>A製品</t>
    </r>
    <r>
      <rPr>
        <sz val="11"/>
        <color theme="1"/>
        <rFont val="ＭＳ 明朝"/>
        <family val="1"/>
        <charset val="128"/>
      </rPr>
      <t>）</t>
    </r>
    <rPh sb="0" eb="3">
      <t>セイヒンメイ</t>
    </rPh>
    <rPh sb="5" eb="7">
      <t>セイヒン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</si>
</sst>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38" fontId="6" fillId="0" borderId="1" xfId="1" applyFont="1" applyBorder="1">
      <alignment vertical="center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9" fontId="6" fillId="0" borderId="1" xfId="2" applyFont="1" applyBorder="1">
      <alignment vertical="center"/>
    </xf>
    <xf numFmtId="9" fontId="5" fillId="0" borderId="1" xfId="2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10" fillId="0" borderId="3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6" fillId="2" borderId="1" xfId="1" applyFont="1" applyFill="1" applyBorder="1">
      <alignment vertical="center"/>
    </xf>
    <xf numFmtId="38" fontId="5" fillId="2" borderId="1" xfId="1" applyFont="1" applyFill="1" applyBorder="1">
      <alignment vertical="center"/>
    </xf>
    <xf numFmtId="38" fontId="7" fillId="2" borderId="1" xfId="1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horizontal="center" vertical="center"/>
    </xf>
    <xf numFmtId="10" fontId="8" fillId="2" borderId="3" xfId="2" applyNumberFormat="1" applyFont="1" applyFill="1" applyBorder="1" applyAlignment="1">
      <alignment horizontal="center" vertical="center"/>
    </xf>
    <xf numFmtId="10" fontId="8" fillId="2" borderId="4" xfId="2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C430-FC8D-4FEA-84B1-A595D32FCEDB}">
  <dimension ref="A1:O39"/>
  <sheetViews>
    <sheetView tabSelected="1" zoomScaleNormal="100" zoomScaleSheetLayoutView="100" workbookViewId="0">
      <selection activeCell="K34" sqref="K34"/>
    </sheetView>
  </sheetViews>
  <sheetFormatPr defaultRowHeight="18" x14ac:dyDescent="0.55000000000000004"/>
  <cols>
    <col min="1" max="2" width="4.08203125" customWidth="1"/>
    <col min="3" max="3" width="8.08203125" customWidth="1"/>
    <col min="4" max="4" width="20.58203125" customWidth="1"/>
    <col min="5" max="7" width="10.58203125" customWidth="1"/>
    <col min="8" max="8" width="20.58203125" customWidth="1"/>
    <col min="9" max="11" width="10.58203125" customWidth="1"/>
    <col min="12" max="12" width="20.58203125" customWidth="1"/>
    <col min="13" max="15" width="10.58203125" customWidth="1"/>
  </cols>
  <sheetData>
    <row r="1" spans="1:15" ht="23.5" x14ac:dyDescent="0.5500000000000000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55000000000000004">
      <c r="A3" s="4"/>
      <c r="B3" s="4"/>
      <c r="C3" s="4"/>
      <c r="D3" s="4" t="s">
        <v>33</v>
      </c>
      <c r="E3" s="4"/>
      <c r="F3" s="4"/>
      <c r="G3" s="4"/>
      <c r="H3" s="4" t="s">
        <v>32</v>
      </c>
      <c r="I3" s="4"/>
      <c r="J3" s="4"/>
      <c r="K3" s="4"/>
      <c r="L3" s="4" t="s">
        <v>32</v>
      </c>
      <c r="M3" s="4"/>
      <c r="N3" s="4"/>
      <c r="O3" s="4"/>
    </row>
    <row r="4" spans="1:15" x14ac:dyDescent="0.55000000000000004">
      <c r="A4" s="5" t="s">
        <v>4</v>
      </c>
      <c r="B4" s="5" t="s">
        <v>8</v>
      </c>
      <c r="C4" s="6"/>
      <c r="D4" s="6" t="s">
        <v>3</v>
      </c>
      <c r="E4" s="6" t="s">
        <v>12</v>
      </c>
      <c r="F4" s="6" t="s">
        <v>14</v>
      </c>
      <c r="G4" s="6" t="s">
        <v>13</v>
      </c>
      <c r="H4" s="6" t="s">
        <v>3</v>
      </c>
      <c r="I4" s="6" t="s">
        <v>12</v>
      </c>
      <c r="J4" s="6" t="s">
        <v>14</v>
      </c>
      <c r="K4" s="6" t="s">
        <v>13</v>
      </c>
      <c r="L4" s="6" t="s">
        <v>3</v>
      </c>
      <c r="M4" s="6" t="s">
        <v>12</v>
      </c>
      <c r="N4" s="6" t="s">
        <v>14</v>
      </c>
      <c r="O4" s="6" t="s">
        <v>13</v>
      </c>
    </row>
    <row r="5" spans="1:15" ht="18" customHeight="1" x14ac:dyDescent="0.55000000000000004">
      <c r="A5" s="5"/>
      <c r="B5" s="5"/>
      <c r="C5" s="4" t="s">
        <v>2</v>
      </c>
      <c r="D5" s="7" t="s">
        <v>21</v>
      </c>
      <c r="E5" s="8">
        <v>1000</v>
      </c>
      <c r="F5" s="8">
        <v>500</v>
      </c>
      <c r="G5" s="21">
        <f>E5*F5</f>
        <v>500000</v>
      </c>
      <c r="H5" s="9"/>
      <c r="I5" s="10"/>
      <c r="J5" s="10"/>
      <c r="K5" s="23">
        <f>I5*J5</f>
        <v>0</v>
      </c>
      <c r="L5" s="9"/>
      <c r="M5" s="10"/>
      <c r="N5" s="10"/>
      <c r="O5" s="23">
        <f>M5*N5</f>
        <v>0</v>
      </c>
    </row>
    <row r="6" spans="1:15" x14ac:dyDescent="0.55000000000000004">
      <c r="A6" s="5"/>
      <c r="B6" s="5"/>
      <c r="C6" s="4"/>
      <c r="D6" s="7" t="s">
        <v>22</v>
      </c>
      <c r="E6" s="8">
        <v>10000</v>
      </c>
      <c r="F6" s="8">
        <v>200</v>
      </c>
      <c r="G6" s="21">
        <f t="shared" ref="G6:G18" si="0">E6*F6</f>
        <v>2000000</v>
      </c>
      <c r="H6" s="9"/>
      <c r="I6" s="10"/>
      <c r="J6" s="10"/>
      <c r="K6" s="23">
        <f t="shared" ref="K6:K16" si="1">I6*J6</f>
        <v>0</v>
      </c>
      <c r="L6" s="9"/>
      <c r="M6" s="10"/>
      <c r="N6" s="10"/>
      <c r="O6" s="23">
        <f t="shared" ref="O6:O18" si="2">M6*N6</f>
        <v>0</v>
      </c>
    </row>
    <row r="7" spans="1:15" x14ac:dyDescent="0.55000000000000004">
      <c r="A7" s="5"/>
      <c r="B7" s="5"/>
      <c r="C7" s="4"/>
      <c r="D7" s="11"/>
      <c r="E7" s="12"/>
      <c r="F7" s="12"/>
      <c r="G7" s="22">
        <f t="shared" si="0"/>
        <v>0</v>
      </c>
      <c r="H7" s="9"/>
      <c r="I7" s="10"/>
      <c r="J7" s="10"/>
      <c r="K7" s="23">
        <f t="shared" si="1"/>
        <v>0</v>
      </c>
      <c r="L7" s="9"/>
      <c r="M7" s="10"/>
      <c r="N7" s="10"/>
      <c r="O7" s="23">
        <f t="shared" si="2"/>
        <v>0</v>
      </c>
    </row>
    <row r="8" spans="1:15" x14ac:dyDescent="0.55000000000000004">
      <c r="A8" s="5"/>
      <c r="B8" s="5"/>
      <c r="C8" s="4"/>
      <c r="D8" s="11"/>
      <c r="E8" s="12"/>
      <c r="F8" s="12"/>
      <c r="G8" s="22">
        <f t="shared" si="0"/>
        <v>0</v>
      </c>
      <c r="H8" s="9"/>
      <c r="I8" s="10"/>
      <c r="J8" s="10"/>
      <c r="K8" s="23">
        <f t="shared" si="1"/>
        <v>0</v>
      </c>
      <c r="L8" s="9"/>
      <c r="M8" s="10"/>
      <c r="N8" s="10"/>
      <c r="O8" s="23">
        <f t="shared" si="2"/>
        <v>0</v>
      </c>
    </row>
    <row r="9" spans="1:15" x14ac:dyDescent="0.55000000000000004">
      <c r="A9" s="5"/>
      <c r="B9" s="5"/>
      <c r="C9" s="4"/>
      <c r="D9" s="11"/>
      <c r="E9" s="12"/>
      <c r="F9" s="12"/>
      <c r="G9" s="22">
        <f t="shared" si="0"/>
        <v>0</v>
      </c>
      <c r="H9" s="9"/>
      <c r="I9" s="10"/>
      <c r="J9" s="10"/>
      <c r="K9" s="23">
        <f t="shared" si="1"/>
        <v>0</v>
      </c>
      <c r="L9" s="9"/>
      <c r="M9" s="10"/>
      <c r="N9" s="10"/>
      <c r="O9" s="23">
        <f t="shared" si="2"/>
        <v>0</v>
      </c>
    </row>
    <row r="10" spans="1:15" x14ac:dyDescent="0.55000000000000004">
      <c r="A10" s="5"/>
      <c r="B10" s="5"/>
      <c r="C10" s="4" t="s">
        <v>5</v>
      </c>
      <c r="D10" s="7" t="s">
        <v>23</v>
      </c>
      <c r="E10" s="8">
        <v>500</v>
      </c>
      <c r="F10" s="8">
        <v>10000</v>
      </c>
      <c r="G10" s="21">
        <f t="shared" si="0"/>
        <v>5000000</v>
      </c>
      <c r="H10" s="9"/>
      <c r="I10" s="10"/>
      <c r="J10" s="10"/>
      <c r="K10" s="23">
        <f t="shared" si="1"/>
        <v>0</v>
      </c>
      <c r="L10" s="9"/>
      <c r="M10" s="10"/>
      <c r="N10" s="10"/>
      <c r="O10" s="23">
        <f t="shared" si="2"/>
        <v>0</v>
      </c>
    </row>
    <row r="11" spans="1:15" x14ac:dyDescent="0.55000000000000004">
      <c r="A11" s="5"/>
      <c r="B11" s="5"/>
      <c r="C11" s="4"/>
      <c r="D11" s="7" t="s">
        <v>24</v>
      </c>
      <c r="E11" s="8">
        <v>500</v>
      </c>
      <c r="F11" s="8">
        <v>3500</v>
      </c>
      <c r="G11" s="21">
        <f t="shared" si="0"/>
        <v>1750000</v>
      </c>
      <c r="H11" s="9"/>
      <c r="I11" s="10"/>
      <c r="J11" s="10"/>
      <c r="K11" s="23">
        <f t="shared" si="1"/>
        <v>0</v>
      </c>
      <c r="L11" s="9"/>
      <c r="M11" s="10"/>
      <c r="N11" s="10"/>
      <c r="O11" s="23">
        <f t="shared" si="2"/>
        <v>0</v>
      </c>
    </row>
    <row r="12" spans="1:15" x14ac:dyDescent="0.55000000000000004">
      <c r="A12" s="5"/>
      <c r="B12" s="5"/>
      <c r="C12" s="4"/>
      <c r="D12" s="7"/>
      <c r="E12" s="8"/>
      <c r="F12" s="8"/>
      <c r="G12" s="21">
        <f t="shared" si="0"/>
        <v>0</v>
      </c>
      <c r="H12" s="9"/>
      <c r="I12" s="10"/>
      <c r="J12" s="10"/>
      <c r="K12" s="23">
        <f t="shared" si="1"/>
        <v>0</v>
      </c>
      <c r="L12" s="9"/>
      <c r="M12" s="10"/>
      <c r="N12" s="10"/>
      <c r="O12" s="23">
        <f t="shared" si="2"/>
        <v>0</v>
      </c>
    </row>
    <row r="13" spans="1:15" x14ac:dyDescent="0.55000000000000004">
      <c r="A13" s="5"/>
      <c r="B13" s="5"/>
      <c r="C13" s="4" t="s">
        <v>6</v>
      </c>
      <c r="D13" s="7" t="s">
        <v>25</v>
      </c>
      <c r="E13" s="8">
        <v>10</v>
      </c>
      <c r="F13" s="8">
        <v>300000</v>
      </c>
      <c r="G13" s="21">
        <f t="shared" si="0"/>
        <v>3000000</v>
      </c>
      <c r="H13" s="9"/>
      <c r="I13" s="10"/>
      <c r="J13" s="10"/>
      <c r="K13" s="23">
        <f t="shared" si="1"/>
        <v>0</v>
      </c>
      <c r="L13" s="9"/>
      <c r="M13" s="10"/>
      <c r="N13" s="10"/>
      <c r="O13" s="23">
        <f t="shared" si="2"/>
        <v>0</v>
      </c>
    </row>
    <row r="14" spans="1:15" x14ac:dyDescent="0.55000000000000004">
      <c r="A14" s="5"/>
      <c r="B14" s="5"/>
      <c r="C14" s="4"/>
      <c r="D14" s="7"/>
      <c r="E14" s="8"/>
      <c r="F14" s="8"/>
      <c r="G14" s="21">
        <f t="shared" si="0"/>
        <v>0</v>
      </c>
      <c r="H14" s="9"/>
      <c r="I14" s="10"/>
      <c r="J14" s="10"/>
      <c r="K14" s="23">
        <f t="shared" si="1"/>
        <v>0</v>
      </c>
      <c r="L14" s="9"/>
      <c r="M14" s="10"/>
      <c r="N14" s="10"/>
      <c r="O14" s="23">
        <f t="shared" si="2"/>
        <v>0</v>
      </c>
    </row>
    <row r="15" spans="1:15" x14ac:dyDescent="0.55000000000000004">
      <c r="A15" s="5"/>
      <c r="B15" s="5"/>
      <c r="C15" s="4"/>
      <c r="D15" s="7"/>
      <c r="E15" s="8"/>
      <c r="F15" s="8"/>
      <c r="G15" s="21">
        <f t="shared" si="0"/>
        <v>0</v>
      </c>
      <c r="H15" s="9"/>
      <c r="I15" s="10"/>
      <c r="J15" s="10"/>
      <c r="K15" s="23">
        <f t="shared" si="1"/>
        <v>0</v>
      </c>
      <c r="L15" s="9"/>
      <c r="M15" s="10"/>
      <c r="N15" s="10"/>
      <c r="O15" s="23">
        <f t="shared" si="2"/>
        <v>0</v>
      </c>
    </row>
    <row r="16" spans="1:15" x14ac:dyDescent="0.55000000000000004">
      <c r="A16" s="5"/>
      <c r="B16" s="5"/>
      <c r="C16" s="4" t="s">
        <v>7</v>
      </c>
      <c r="D16" s="7" t="s">
        <v>26</v>
      </c>
      <c r="E16" s="8"/>
      <c r="F16" s="8"/>
      <c r="G16" s="21">
        <v>2000000</v>
      </c>
      <c r="H16" s="9"/>
      <c r="I16" s="10"/>
      <c r="J16" s="10"/>
      <c r="K16" s="23">
        <f t="shared" si="1"/>
        <v>0</v>
      </c>
      <c r="L16" s="9"/>
      <c r="M16" s="10"/>
      <c r="N16" s="10"/>
      <c r="O16" s="23">
        <f t="shared" si="2"/>
        <v>0</v>
      </c>
    </row>
    <row r="17" spans="1:15" x14ac:dyDescent="0.55000000000000004">
      <c r="A17" s="5"/>
      <c r="B17" s="5"/>
      <c r="C17" s="4"/>
      <c r="D17" s="11"/>
      <c r="E17" s="12"/>
      <c r="F17" s="12"/>
      <c r="G17" s="22">
        <f t="shared" si="0"/>
        <v>0</v>
      </c>
      <c r="H17" s="9"/>
      <c r="I17" s="10"/>
      <c r="J17" s="10"/>
      <c r="K17" s="23">
        <f t="shared" ref="K17:K18" si="3">I17*J17</f>
        <v>0</v>
      </c>
      <c r="L17" s="9"/>
      <c r="M17" s="10"/>
      <c r="N17" s="10"/>
      <c r="O17" s="23">
        <f t="shared" si="2"/>
        <v>0</v>
      </c>
    </row>
    <row r="18" spans="1:15" x14ac:dyDescent="0.55000000000000004">
      <c r="A18" s="5"/>
      <c r="B18" s="5"/>
      <c r="C18" s="4"/>
      <c r="D18" s="11"/>
      <c r="E18" s="12"/>
      <c r="F18" s="12"/>
      <c r="G18" s="22">
        <f t="shared" si="0"/>
        <v>0</v>
      </c>
      <c r="H18" s="9"/>
      <c r="I18" s="10"/>
      <c r="J18" s="10"/>
      <c r="K18" s="23">
        <f t="shared" si="3"/>
        <v>0</v>
      </c>
      <c r="L18" s="9"/>
      <c r="M18" s="10"/>
      <c r="N18" s="10"/>
      <c r="O18" s="23">
        <f t="shared" si="2"/>
        <v>0</v>
      </c>
    </row>
    <row r="19" spans="1:15" ht="18" customHeight="1" x14ac:dyDescent="0.55000000000000004">
      <c r="A19" s="5"/>
      <c r="B19" s="5" t="s">
        <v>9</v>
      </c>
      <c r="C19" s="11"/>
      <c r="D19" s="6" t="s">
        <v>3</v>
      </c>
      <c r="E19" s="6" t="s">
        <v>16</v>
      </c>
      <c r="F19" s="6" t="s">
        <v>17</v>
      </c>
      <c r="G19" s="24" t="s">
        <v>13</v>
      </c>
      <c r="H19" s="6" t="s">
        <v>3</v>
      </c>
      <c r="I19" s="6" t="s">
        <v>16</v>
      </c>
      <c r="J19" s="6" t="s">
        <v>17</v>
      </c>
      <c r="K19" s="24" t="s">
        <v>13</v>
      </c>
      <c r="L19" s="6" t="s">
        <v>3</v>
      </c>
      <c r="M19" s="6" t="s">
        <v>16</v>
      </c>
      <c r="N19" s="6" t="s">
        <v>17</v>
      </c>
      <c r="O19" s="6" t="s">
        <v>13</v>
      </c>
    </row>
    <row r="20" spans="1:15" ht="18" customHeight="1" x14ac:dyDescent="0.55000000000000004">
      <c r="A20" s="5"/>
      <c r="B20" s="5"/>
      <c r="C20" s="4" t="s">
        <v>2</v>
      </c>
      <c r="D20" s="7" t="s">
        <v>31</v>
      </c>
      <c r="E20" s="8">
        <v>2000000</v>
      </c>
      <c r="F20" s="13">
        <v>0.2</v>
      </c>
      <c r="G20" s="21">
        <f>E20*F20</f>
        <v>400000</v>
      </c>
      <c r="H20" s="11"/>
      <c r="I20" s="12"/>
      <c r="J20" s="14"/>
      <c r="K20" s="22">
        <f>I20*J20</f>
        <v>0</v>
      </c>
      <c r="L20" s="11"/>
      <c r="M20" s="12"/>
      <c r="N20" s="14"/>
      <c r="O20" s="22">
        <f>M20*N20</f>
        <v>0</v>
      </c>
    </row>
    <row r="21" spans="1:15" ht="18" customHeight="1" x14ac:dyDescent="0.55000000000000004">
      <c r="A21" s="5"/>
      <c r="B21" s="5"/>
      <c r="C21" s="4"/>
      <c r="D21" s="7"/>
      <c r="E21" s="8"/>
      <c r="F21" s="13"/>
      <c r="G21" s="21">
        <f t="shared" ref="G21:G27" si="4">E21*F21</f>
        <v>0</v>
      </c>
      <c r="H21" s="11"/>
      <c r="I21" s="12"/>
      <c r="J21" s="14"/>
      <c r="K21" s="22">
        <f t="shared" ref="K21:K27" si="5">I21*J21</f>
        <v>0</v>
      </c>
      <c r="L21" s="11"/>
      <c r="M21" s="12"/>
      <c r="N21" s="14"/>
      <c r="O21" s="22">
        <f t="shared" ref="O21:O27" si="6">M21*N21</f>
        <v>0</v>
      </c>
    </row>
    <row r="22" spans="1:15" x14ac:dyDescent="0.55000000000000004">
      <c r="A22" s="5"/>
      <c r="B22" s="5"/>
      <c r="C22" s="4"/>
      <c r="D22" s="7"/>
      <c r="E22" s="8"/>
      <c r="F22" s="13"/>
      <c r="G22" s="21">
        <f t="shared" si="4"/>
        <v>0</v>
      </c>
      <c r="H22" s="11"/>
      <c r="I22" s="12"/>
      <c r="J22" s="14"/>
      <c r="K22" s="22">
        <f t="shared" si="5"/>
        <v>0</v>
      </c>
      <c r="L22" s="11"/>
      <c r="M22" s="12"/>
      <c r="N22" s="14"/>
      <c r="O22" s="22">
        <f t="shared" si="6"/>
        <v>0</v>
      </c>
    </row>
    <row r="23" spans="1:15" x14ac:dyDescent="0.55000000000000004">
      <c r="A23" s="5"/>
      <c r="B23" s="5"/>
      <c r="C23" s="4" t="s">
        <v>6</v>
      </c>
      <c r="D23" s="7" t="s">
        <v>27</v>
      </c>
      <c r="E23" s="8">
        <v>500000</v>
      </c>
      <c r="F23" s="13">
        <v>0.35</v>
      </c>
      <c r="G23" s="21">
        <f t="shared" si="4"/>
        <v>175000</v>
      </c>
      <c r="H23" s="11"/>
      <c r="I23" s="12"/>
      <c r="J23" s="14"/>
      <c r="K23" s="22">
        <f t="shared" si="5"/>
        <v>0</v>
      </c>
      <c r="L23" s="11"/>
      <c r="M23" s="12"/>
      <c r="N23" s="14"/>
      <c r="O23" s="22">
        <f t="shared" si="6"/>
        <v>0</v>
      </c>
    </row>
    <row r="24" spans="1:15" x14ac:dyDescent="0.55000000000000004">
      <c r="A24" s="5"/>
      <c r="B24" s="5"/>
      <c r="C24" s="4"/>
      <c r="D24" s="7" t="s">
        <v>30</v>
      </c>
      <c r="E24" s="8">
        <v>750000</v>
      </c>
      <c r="F24" s="13">
        <v>0.35</v>
      </c>
      <c r="G24" s="21">
        <f t="shared" si="4"/>
        <v>262500</v>
      </c>
      <c r="H24" s="11"/>
      <c r="I24" s="12"/>
      <c r="J24" s="14"/>
      <c r="K24" s="22">
        <f t="shared" si="5"/>
        <v>0</v>
      </c>
      <c r="L24" s="11"/>
      <c r="M24" s="12"/>
      <c r="N24" s="14"/>
      <c r="O24" s="22">
        <f t="shared" si="6"/>
        <v>0</v>
      </c>
    </row>
    <row r="25" spans="1:15" x14ac:dyDescent="0.55000000000000004">
      <c r="A25" s="5"/>
      <c r="B25" s="5"/>
      <c r="C25" s="4" t="s">
        <v>7</v>
      </c>
      <c r="D25" s="7" t="s">
        <v>28</v>
      </c>
      <c r="E25" s="8">
        <v>300000</v>
      </c>
      <c r="F25" s="13">
        <v>0.5</v>
      </c>
      <c r="G25" s="21">
        <f t="shared" si="4"/>
        <v>150000</v>
      </c>
      <c r="H25" s="11"/>
      <c r="I25" s="12"/>
      <c r="J25" s="14"/>
      <c r="K25" s="22">
        <f t="shared" si="5"/>
        <v>0</v>
      </c>
      <c r="L25" s="11"/>
      <c r="M25" s="12"/>
      <c r="N25" s="14"/>
      <c r="O25" s="22">
        <f t="shared" si="6"/>
        <v>0</v>
      </c>
    </row>
    <row r="26" spans="1:15" x14ac:dyDescent="0.55000000000000004">
      <c r="A26" s="5"/>
      <c r="B26" s="5"/>
      <c r="C26" s="4"/>
      <c r="D26" s="7" t="s">
        <v>29</v>
      </c>
      <c r="E26" s="8">
        <v>1000000</v>
      </c>
      <c r="F26" s="13">
        <v>0.4</v>
      </c>
      <c r="G26" s="21">
        <f t="shared" si="4"/>
        <v>400000</v>
      </c>
      <c r="H26" s="11"/>
      <c r="I26" s="12"/>
      <c r="J26" s="14"/>
      <c r="K26" s="22">
        <f t="shared" si="5"/>
        <v>0</v>
      </c>
      <c r="L26" s="11"/>
      <c r="M26" s="12"/>
      <c r="N26" s="14"/>
      <c r="O26" s="22">
        <f t="shared" si="6"/>
        <v>0</v>
      </c>
    </row>
    <row r="27" spans="1:15" x14ac:dyDescent="0.55000000000000004">
      <c r="A27" s="5"/>
      <c r="B27" s="5"/>
      <c r="C27" s="4"/>
      <c r="D27" s="11"/>
      <c r="E27" s="12"/>
      <c r="F27" s="14"/>
      <c r="G27" s="22">
        <f t="shared" si="4"/>
        <v>0</v>
      </c>
      <c r="H27" s="11"/>
      <c r="I27" s="12"/>
      <c r="J27" s="14"/>
      <c r="K27" s="22">
        <f t="shared" si="5"/>
        <v>0</v>
      </c>
      <c r="L27" s="11"/>
      <c r="M27" s="12"/>
      <c r="N27" s="14"/>
      <c r="O27" s="22">
        <f t="shared" si="6"/>
        <v>0</v>
      </c>
    </row>
    <row r="28" spans="1:15" x14ac:dyDescent="0.55000000000000004">
      <c r="A28" s="4" t="s">
        <v>10</v>
      </c>
      <c r="B28" s="4"/>
      <c r="C28" s="4"/>
      <c r="D28" s="4"/>
      <c r="E28" s="4"/>
      <c r="F28" s="4"/>
      <c r="G28" s="8">
        <v>4800000</v>
      </c>
      <c r="H28" s="15"/>
      <c r="I28" s="15"/>
      <c r="J28" s="15"/>
      <c r="K28" s="12"/>
      <c r="L28" s="15"/>
      <c r="M28" s="15"/>
      <c r="N28" s="15"/>
      <c r="O28" s="12"/>
    </row>
    <row r="29" spans="1:15" x14ac:dyDescent="0.55000000000000004">
      <c r="A29" s="4" t="s">
        <v>15</v>
      </c>
      <c r="B29" s="4"/>
      <c r="C29" s="4"/>
      <c r="D29" s="4"/>
      <c r="E29" s="4"/>
      <c r="F29" s="4"/>
      <c r="G29" s="8">
        <v>1200000</v>
      </c>
      <c r="H29" s="15"/>
      <c r="I29" s="15"/>
      <c r="J29" s="15"/>
      <c r="K29" s="12"/>
      <c r="L29" s="15"/>
      <c r="M29" s="15"/>
      <c r="N29" s="15"/>
      <c r="O29" s="12"/>
    </row>
    <row r="30" spans="1:15" x14ac:dyDescent="0.55000000000000004">
      <c r="A30" s="4" t="s">
        <v>11</v>
      </c>
      <c r="B30" s="4"/>
      <c r="C30" s="4"/>
      <c r="D30" s="4"/>
      <c r="E30" s="4"/>
      <c r="F30" s="4"/>
      <c r="G30" s="8">
        <v>3700000</v>
      </c>
      <c r="H30" s="15"/>
      <c r="I30" s="15"/>
      <c r="J30" s="15"/>
      <c r="K30" s="12"/>
      <c r="L30" s="15"/>
      <c r="M30" s="15"/>
      <c r="N30" s="15"/>
      <c r="O30" s="12"/>
    </row>
    <row r="31" spans="1:15" ht="18.5" thickBot="1" x14ac:dyDescent="0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8.5" thickBot="1" x14ac:dyDescent="0.6">
      <c r="A32" s="3"/>
      <c r="B32" s="3"/>
      <c r="C32" s="3"/>
      <c r="D32" s="16" t="s">
        <v>18</v>
      </c>
      <c r="E32" s="25">
        <f>SUM(G5:G18)+SUM(G20:G27)+G28-G29-G30</f>
        <v>15537500</v>
      </c>
      <c r="F32" s="26"/>
      <c r="G32" s="3"/>
      <c r="H32" s="16" t="s">
        <v>18</v>
      </c>
      <c r="I32" s="25">
        <f>SUM(K5:K18)+SUM(K20:K27)+K28-K29-K30</f>
        <v>0</v>
      </c>
      <c r="J32" s="26"/>
      <c r="K32" s="3"/>
      <c r="L32" s="16" t="s">
        <v>18</v>
      </c>
      <c r="M32" s="25">
        <f>SUM(O5:O18)+SUM(O20:O27)+O28-O29-O30</f>
        <v>0</v>
      </c>
      <c r="N32" s="26"/>
      <c r="O32" s="3"/>
    </row>
    <row r="33" spans="1:15" ht="18.5" thickBot="1" x14ac:dyDescent="0.6">
      <c r="A33" s="3"/>
      <c r="B33" s="3"/>
      <c r="C33" s="3"/>
      <c r="D33" s="17"/>
      <c r="E33" s="18"/>
      <c r="F33" s="18"/>
      <c r="G33" s="3"/>
      <c r="H33" s="16"/>
      <c r="I33" s="18"/>
      <c r="J33" s="18"/>
      <c r="K33" s="3"/>
      <c r="L33" s="16"/>
      <c r="M33" s="18"/>
      <c r="N33" s="18"/>
      <c r="O33" s="3"/>
    </row>
    <row r="34" spans="1:15" ht="18.5" thickBot="1" x14ac:dyDescent="0.6">
      <c r="A34" s="3"/>
      <c r="B34" s="3"/>
      <c r="C34" s="3"/>
      <c r="D34" s="16" t="s">
        <v>1</v>
      </c>
      <c r="E34" s="19">
        <v>30000000</v>
      </c>
      <c r="F34" s="20"/>
      <c r="G34" s="3"/>
      <c r="H34" s="16" t="s">
        <v>1</v>
      </c>
      <c r="I34" s="19">
        <v>20000000</v>
      </c>
      <c r="J34" s="20"/>
      <c r="K34" s="3"/>
      <c r="L34" s="16" t="s">
        <v>1</v>
      </c>
      <c r="M34" s="19">
        <v>15000000</v>
      </c>
      <c r="N34" s="20"/>
      <c r="O34" s="3"/>
    </row>
    <row r="35" spans="1:15" ht="18.5" thickBot="1" x14ac:dyDescent="0.6">
      <c r="A35" s="3"/>
      <c r="B35" s="3"/>
      <c r="C35" s="3"/>
      <c r="D35" s="17"/>
      <c r="E35" s="18"/>
      <c r="F35" s="18"/>
      <c r="G35" s="3"/>
      <c r="H35" s="16"/>
      <c r="I35" s="18"/>
      <c r="J35" s="18"/>
      <c r="K35" s="3"/>
      <c r="L35" s="16"/>
      <c r="M35" s="18"/>
      <c r="N35" s="18"/>
      <c r="O35" s="3"/>
    </row>
    <row r="36" spans="1:15" ht="18.5" thickBot="1" x14ac:dyDescent="0.6">
      <c r="A36" s="3"/>
      <c r="B36" s="3"/>
      <c r="C36" s="3"/>
      <c r="D36" s="16" t="s">
        <v>19</v>
      </c>
      <c r="E36" s="27">
        <f>E32/E34</f>
        <v>0.51791666666666669</v>
      </c>
      <c r="F36" s="28"/>
      <c r="G36" s="3"/>
      <c r="H36" s="16" t="s">
        <v>19</v>
      </c>
      <c r="I36" s="27">
        <f>I32/I34</f>
        <v>0</v>
      </c>
      <c r="J36" s="28"/>
      <c r="K36" s="3"/>
      <c r="L36" s="16" t="s">
        <v>19</v>
      </c>
      <c r="M36" s="27">
        <f>M32/M34</f>
        <v>0</v>
      </c>
      <c r="N36" s="28"/>
      <c r="O36" s="3"/>
    </row>
    <row r="37" spans="1:15" ht="18.5" thickBot="1" x14ac:dyDescent="0.6">
      <c r="A37" s="3"/>
      <c r="B37" s="3"/>
      <c r="C37" s="3"/>
      <c r="D37" s="17"/>
      <c r="E37" s="18"/>
      <c r="F37" s="18"/>
      <c r="G37" s="3"/>
      <c r="H37" s="16"/>
      <c r="I37" s="18"/>
      <c r="J37" s="18"/>
      <c r="K37" s="3"/>
      <c r="L37" s="16"/>
      <c r="M37" s="18"/>
      <c r="N37" s="18"/>
      <c r="O37" s="3"/>
    </row>
    <row r="38" spans="1:15" ht="18.5" thickBot="1" x14ac:dyDescent="0.6">
      <c r="A38" s="3"/>
      <c r="B38" s="3"/>
      <c r="C38" s="3"/>
      <c r="D38" s="16" t="s">
        <v>20</v>
      </c>
      <c r="E38" s="27">
        <f>(E34-E32)/E34</f>
        <v>0.48208333333333331</v>
      </c>
      <c r="F38" s="28"/>
      <c r="G38" s="3"/>
      <c r="H38" s="16" t="s">
        <v>20</v>
      </c>
      <c r="I38" s="27">
        <f>(I34-I32)/I34</f>
        <v>1</v>
      </c>
      <c r="J38" s="28"/>
      <c r="K38" s="3"/>
      <c r="L38" s="16" t="s">
        <v>20</v>
      </c>
      <c r="M38" s="27">
        <f>(M34-M32)/M34</f>
        <v>1</v>
      </c>
      <c r="N38" s="28"/>
      <c r="O38" s="3"/>
    </row>
    <row r="39" spans="1:15" ht="22.5" x14ac:dyDescent="0.55000000000000004">
      <c r="D39" s="1"/>
    </row>
  </sheetData>
  <mergeCells count="32">
    <mergeCell ref="A1:O1"/>
    <mergeCell ref="I34:J34"/>
    <mergeCell ref="I36:J36"/>
    <mergeCell ref="I38:J38"/>
    <mergeCell ref="M32:N32"/>
    <mergeCell ref="M34:N34"/>
    <mergeCell ref="M36:N36"/>
    <mergeCell ref="M38:N38"/>
    <mergeCell ref="E32:F32"/>
    <mergeCell ref="E34:F34"/>
    <mergeCell ref="E36:F36"/>
    <mergeCell ref="E38:F38"/>
    <mergeCell ref="D3:G3"/>
    <mergeCell ref="H3:K3"/>
    <mergeCell ref="L3:O3"/>
    <mergeCell ref="H28:J30"/>
    <mergeCell ref="L28:N30"/>
    <mergeCell ref="I32:J32"/>
    <mergeCell ref="C23:C24"/>
    <mergeCell ref="C25:C27"/>
    <mergeCell ref="A4:A27"/>
    <mergeCell ref="B4:B18"/>
    <mergeCell ref="A3:C3"/>
    <mergeCell ref="B19:B27"/>
    <mergeCell ref="A28:F28"/>
    <mergeCell ref="A29:F29"/>
    <mergeCell ref="A30:F30"/>
    <mergeCell ref="C5:C9"/>
    <mergeCell ref="C10:C12"/>
    <mergeCell ref="C13:C15"/>
    <mergeCell ref="C16:C18"/>
    <mergeCell ref="C20:C22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2026-02-27T06:49:11Z</cp:lastPrinted>
  <dcterms:created xsi:type="dcterms:W3CDTF">2026-02-11T22:40:13Z</dcterms:created>
  <dcterms:modified xsi:type="dcterms:W3CDTF">2026-02-27T06:49:14Z</dcterms:modified>
</cp:coreProperties>
</file>