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0000\Desktop\"/>
    </mc:Choice>
  </mc:AlternateContent>
  <xr:revisionPtr revIDLastSave="0" documentId="13_ncr:1_{B94EBB86-402D-4369-9D40-FA055927BDBC}" xr6:coauthVersionLast="47" xr6:coauthVersionMax="47" xr10:uidLastSave="{00000000-0000-0000-0000-000000000000}"/>
  <bookViews>
    <workbookView xWindow="-110" yWindow="-110" windowWidth="19420" windowHeight="10300" xr2:uid="{7FC18ED1-D17F-4451-9E8A-FB57E9EACF32}"/>
  </bookViews>
  <sheets>
    <sheet name="記入例" sheetId="1" r:id="rId1"/>
  </sheets>
  <definedNames>
    <definedName name="_xlnm.Print_Area" localSheetId="0">記入例!$A$1:$J$30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23" i="1"/>
  <c r="C27" i="1"/>
  <c r="C19" i="1"/>
  <c r="E18" i="1" s="1"/>
  <c r="C16" i="1"/>
  <c r="E15" i="1" s="1"/>
  <c r="E26" i="1" l="1"/>
</calcChain>
</file>

<file path=xl/sharedStrings.xml><?xml version="1.0" encoding="utf-8"?>
<sst xmlns="http://schemas.openxmlformats.org/spreadsheetml/2006/main" count="32" uniqueCount="27">
  <si>
    <t>定率法の償却保証額　計算シート</t>
    <phoneticPr fontId="2"/>
  </si>
  <si>
    <t>資産の取得価額</t>
    <rPh sb="0" eb="2">
      <t>シサン</t>
    </rPh>
    <rPh sb="3" eb="7">
      <t>シュトクカガク</t>
    </rPh>
    <phoneticPr fontId="2"/>
  </si>
  <si>
    <t>資産の耐用年数</t>
    <rPh sb="0" eb="2">
      <t>シサン</t>
    </rPh>
    <rPh sb="3" eb="7">
      <t>タイヨウネンスウ</t>
    </rPh>
    <phoneticPr fontId="2"/>
  </si>
  <si>
    <t>通常の減価償却費</t>
    <rPh sb="0" eb="2">
      <t>ツウジョウ</t>
    </rPh>
    <rPh sb="3" eb="7">
      <t>ゲンカショウキャク</t>
    </rPh>
    <rPh sb="7" eb="8">
      <t>ヒ</t>
    </rPh>
    <phoneticPr fontId="2"/>
  </si>
  <si>
    <t>適用される償却保証率</t>
    <rPh sb="0" eb="2">
      <t>テキヨウ</t>
    </rPh>
    <rPh sb="5" eb="7">
      <t>ショウキャク</t>
    </rPh>
    <rPh sb="7" eb="9">
      <t>ホショウ</t>
    </rPh>
    <rPh sb="9" eb="10">
      <t>リツ</t>
    </rPh>
    <phoneticPr fontId="2"/>
  </si>
  <si>
    <t>資産の償却保証額</t>
    <rPh sb="0" eb="2">
      <t>シサン</t>
    </rPh>
    <rPh sb="3" eb="5">
      <t>ショウキャク</t>
    </rPh>
    <rPh sb="5" eb="8">
      <t>ホショウガク</t>
    </rPh>
    <phoneticPr fontId="2"/>
  </si>
  <si>
    <t>判定</t>
    <rPh sb="0" eb="2">
      <t>ハンテイ</t>
    </rPh>
    <phoneticPr fontId="2"/>
  </si>
  <si>
    <t>本年度の減価償却費</t>
    <rPh sb="0" eb="3">
      <t>ホンネンド</t>
    </rPh>
    <rPh sb="4" eb="9">
      <t>ゲンカショウキャクヒ</t>
    </rPh>
    <phoneticPr fontId="2"/>
  </si>
  <si>
    <t>改定償却率の計算の基礎となる価額</t>
    <rPh sb="0" eb="4">
      <t>カイテイショウキャク</t>
    </rPh>
    <rPh sb="4" eb="5">
      <t>リツ</t>
    </rPh>
    <rPh sb="6" eb="8">
      <t>ケイサン</t>
    </rPh>
    <rPh sb="9" eb="11">
      <t>キソ</t>
    </rPh>
    <rPh sb="14" eb="16">
      <t>カガク</t>
    </rPh>
    <phoneticPr fontId="2"/>
  </si>
  <si>
    <t>適用される改定保証率</t>
    <rPh sb="0" eb="2">
      <t>テキヨウ</t>
    </rPh>
    <rPh sb="5" eb="7">
      <t>カイテイ</t>
    </rPh>
    <rPh sb="7" eb="9">
      <t>ホショウ</t>
    </rPh>
    <rPh sb="9" eb="10">
      <t>リツ</t>
    </rPh>
    <phoneticPr fontId="2"/>
  </si>
  <si>
    <t>旧定率法</t>
    <rPh sb="0" eb="1">
      <t>キュウ</t>
    </rPh>
    <rPh sb="1" eb="4">
      <t>テイリツホウ</t>
    </rPh>
    <phoneticPr fontId="3"/>
  </si>
  <si>
    <t>耐用年数</t>
    <rPh sb="0" eb="2">
      <t>タイヨウ</t>
    </rPh>
    <rPh sb="2" eb="4">
      <t>ネンスウ</t>
    </rPh>
    <phoneticPr fontId="3"/>
  </si>
  <si>
    <t>償却率</t>
  </si>
  <si>
    <t>改定償却率</t>
    <rPh sb="0" eb="2">
      <t>カイテイ</t>
    </rPh>
    <rPh sb="2" eb="4">
      <t>ショウキャク</t>
    </rPh>
    <rPh sb="4" eb="5">
      <t>リツ</t>
    </rPh>
    <phoneticPr fontId="3"/>
  </si>
  <si>
    <t>償却保証率</t>
    <rPh sb="0" eb="2">
      <t>ショウキャク</t>
    </rPh>
    <rPh sb="2" eb="4">
      <t>ホショウ</t>
    </rPh>
    <rPh sb="4" eb="5">
      <t>リツ</t>
    </rPh>
    <phoneticPr fontId="3"/>
  </si>
  <si>
    <t>H19/3/31以前取得</t>
    <rPh sb="8" eb="10">
      <t>イゼン</t>
    </rPh>
    <rPh sb="10" eb="12">
      <t>シュトク</t>
    </rPh>
    <phoneticPr fontId="4"/>
  </si>
  <si>
    <t>H19/4/1～H24/3/31取得</t>
    <rPh sb="16" eb="18">
      <t>シュトク</t>
    </rPh>
    <phoneticPr fontId="3"/>
  </si>
  <si>
    <t>H24/4/1以降取得</t>
    <rPh sb="7" eb="9">
      <t>イコウ</t>
    </rPh>
    <rPh sb="9" eb="11">
      <t>シュトク</t>
    </rPh>
    <phoneticPr fontId="3"/>
  </si>
  <si>
    <t>250％定率法</t>
    <rPh sb="4" eb="7">
      <t>テイリツホウ</t>
    </rPh>
    <phoneticPr fontId="3"/>
  </si>
  <si>
    <t>200％定率法</t>
    <rPh sb="4" eb="7">
      <t>テイリツホウ</t>
    </rPh>
    <phoneticPr fontId="3"/>
  </si>
  <si>
    <t>年</t>
    <rPh sb="0" eb="1">
      <t>ネン</t>
    </rPh>
    <phoneticPr fontId="2"/>
  </si>
  <si>
    <t>適用される償却率</t>
    <rPh sb="0" eb="2">
      <t>テキヨウ</t>
    </rPh>
    <rPh sb="5" eb="8">
      <t>ショウキャクリツ</t>
    </rPh>
    <phoneticPr fontId="2"/>
  </si>
  <si>
    <t>資産の取得年月日</t>
    <rPh sb="0" eb="2">
      <t>シサン</t>
    </rPh>
    <rPh sb="3" eb="7">
      <t>シュトクネンゲツ</t>
    </rPh>
    <rPh sb="7" eb="8">
      <t>ニチ</t>
    </rPh>
    <phoneticPr fontId="2"/>
  </si>
  <si>
    <t>月</t>
    <rPh sb="0" eb="1">
      <t>ガツ</t>
    </rPh>
    <phoneticPr fontId="2"/>
  </si>
  <si>
    <t>日</t>
    <rPh sb="0" eb="1">
      <t>ニチ</t>
    </rPh>
    <phoneticPr fontId="2"/>
  </si>
  <si>
    <t>資産の期首残高</t>
    <rPh sb="0" eb="2">
      <t>シサン</t>
    </rPh>
    <rPh sb="3" eb="7">
      <t>キシュザンダカ</t>
    </rPh>
    <phoneticPr fontId="2"/>
  </si>
  <si>
    <t>※初めて通常の減価償却費が資産の償却保証額を下回ったときの計算の基礎となる価額</t>
    <rPh sb="1" eb="2">
      <t>ハジ</t>
    </rPh>
    <rPh sb="4" eb="6">
      <t>ツウジョウ</t>
    </rPh>
    <rPh sb="7" eb="12">
      <t>ゲンカショウキャクヒ</t>
    </rPh>
    <rPh sb="13" eb="15">
      <t>シサン</t>
    </rPh>
    <rPh sb="16" eb="21">
      <t>ショウキャクホショウガク</t>
    </rPh>
    <rPh sb="22" eb="24">
      <t>シタマワ</t>
    </rPh>
    <rPh sb="29" eb="31">
      <t>ケイサン</t>
    </rPh>
    <rPh sb="32" eb="34">
      <t>キソ</t>
    </rPh>
    <rPh sb="37" eb="39">
      <t>カガク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</si>
</sst>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00000_ "/>
    <numFmt numFmtId="178" formatCode="0_);[Red]\(0\)"/>
    <numFmt numFmtId="179" formatCode="0.000"/>
    <numFmt numFmtId="180" formatCode="0.0000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indexed="56"/>
      <name val="ＭＳ Ｐゴシック"/>
      <family val="3"/>
      <charset val="128"/>
    </font>
    <font>
      <sz val="6"/>
      <name val="ＭＳ Ｐゴシック"/>
      <family val="3"/>
      <charset val="128"/>
    </font>
    <font>
      <sz val="20"/>
      <color theme="1"/>
      <name val="ＭＳ 明朝"/>
      <family val="1"/>
      <charset val="128"/>
    </font>
    <font>
      <sz val="11"/>
      <color theme="1"/>
      <name val="ＭＳ 明朝"/>
      <family val="1"/>
      <charset val="128"/>
    </font>
    <font>
      <sz val="16"/>
      <color theme="1"/>
      <name val="ＭＳ 明朝"/>
      <family val="1"/>
      <charset val="128"/>
    </font>
    <font>
      <sz val="16"/>
      <color rgb="FFFF0000"/>
      <name val="ＭＳ 明朝"/>
      <family val="1"/>
      <charset val="128"/>
    </font>
    <font>
      <sz val="14"/>
      <color theme="1"/>
      <name val="ＭＳ 明朝"/>
      <family val="1"/>
      <charset val="128"/>
    </font>
    <font>
      <sz val="9"/>
      <color theme="1"/>
      <name val="ＭＳ 明朝"/>
      <family val="1"/>
      <charset val="128"/>
    </font>
    <font>
      <sz val="14"/>
      <color rgb="FFFF0000"/>
      <name val="ＭＳ 明朝"/>
      <family val="1"/>
      <charset val="128"/>
    </font>
    <font>
      <b/>
      <sz val="16"/>
      <color rgb="FFFF0000"/>
      <name val="ＭＳ 明朝"/>
      <family val="1"/>
      <charset val="128"/>
    </font>
    <font>
      <b/>
      <sz val="2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38" fontId="0" fillId="0" borderId="0" xfId="0" applyNumberFormat="1">
      <alignment vertical="center"/>
    </xf>
    <xf numFmtId="1" fontId="0" fillId="0" borderId="0" xfId="0" applyNumberForma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lignment vertical="center"/>
    </xf>
    <xf numFmtId="38" fontId="8" fillId="0" borderId="3" xfId="1" applyFont="1" applyBorder="1" applyAlignment="1">
      <alignment horizontal="center" vertical="center"/>
    </xf>
    <xf numFmtId="38" fontId="8" fillId="0" borderId="4" xfId="1" applyFont="1" applyBorder="1" applyAlignment="1">
      <alignment horizontal="center" vertical="center"/>
    </xf>
    <xf numFmtId="38" fontId="8" fillId="0" borderId="5" xfId="1"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0" xfId="0" applyFont="1" applyAlignment="1">
      <alignment horizontal="center" vertical="center"/>
    </xf>
    <xf numFmtId="0" fontId="9" fillId="0" borderId="0" xfId="0" applyFont="1">
      <alignment vertical="center"/>
    </xf>
    <xf numFmtId="178" fontId="8" fillId="0" borderId="2" xfId="0" applyNumberFormat="1" applyFont="1" applyBorder="1">
      <alignment vertical="center"/>
    </xf>
    <xf numFmtId="14" fontId="9" fillId="0" borderId="0" xfId="0" applyNumberFormat="1" applyFont="1">
      <alignment vertical="center"/>
    </xf>
    <xf numFmtId="0" fontId="8" fillId="0" borderId="2"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9" xfId="0" applyFont="1" applyBorder="1">
      <alignment vertical="center"/>
    </xf>
    <xf numFmtId="38" fontId="7" fillId="3" borderId="3" xfId="1" applyFont="1" applyFill="1" applyBorder="1" applyAlignment="1">
      <alignment horizontal="center" vertical="center"/>
    </xf>
    <xf numFmtId="38" fontId="7" fillId="3" borderId="4" xfId="1" applyFont="1" applyFill="1" applyBorder="1" applyAlignment="1">
      <alignment horizontal="center" vertical="center"/>
    </xf>
    <xf numFmtId="38" fontId="7" fillId="3" borderId="5" xfId="1" applyFont="1" applyFill="1" applyBorder="1" applyAlignment="1">
      <alignment horizontal="center" vertical="center"/>
    </xf>
    <xf numFmtId="0" fontId="6" fillId="0" borderId="10" xfId="0" applyFont="1" applyBorder="1">
      <alignment vertical="center"/>
    </xf>
    <xf numFmtId="179" fontId="6" fillId="3" borderId="1" xfId="0" applyNumberFormat="1" applyFont="1" applyFill="1" applyBorder="1">
      <alignment vertical="center"/>
    </xf>
    <xf numFmtId="0" fontId="6" fillId="0" borderId="0" xfId="0" applyFont="1" applyAlignment="1">
      <alignment horizontal="center" vertical="center"/>
    </xf>
    <xf numFmtId="0" fontId="10" fillId="0" borderId="0" xfId="0" applyFont="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6" fillId="0" borderId="0" xfId="0" applyFont="1" applyAlignment="1">
      <alignment horizontal="left" vertical="center"/>
    </xf>
    <xf numFmtId="38" fontId="11" fillId="0" borderId="3" xfId="1" applyFont="1" applyBorder="1" applyAlignment="1">
      <alignment horizontal="center" vertical="center"/>
    </xf>
    <xf numFmtId="38" fontId="11" fillId="0" borderId="4" xfId="1" applyFont="1" applyBorder="1" applyAlignment="1">
      <alignment horizontal="center" vertical="center"/>
    </xf>
    <xf numFmtId="38" fontId="11" fillId="0" borderId="5" xfId="1" applyFont="1" applyBorder="1" applyAlignment="1">
      <alignment horizontal="center" vertical="center"/>
    </xf>
    <xf numFmtId="0" fontId="10" fillId="0" borderId="0" xfId="0" applyFont="1" applyAlignment="1">
      <alignment horizontal="left" vertical="center"/>
    </xf>
    <xf numFmtId="0" fontId="6" fillId="0" borderId="0" xfId="0" applyFont="1" applyAlignment="1">
      <alignment horizontal="left" vertical="center"/>
    </xf>
    <xf numFmtId="38" fontId="11" fillId="0" borderId="0" xfId="1" applyFont="1" applyBorder="1" applyAlignment="1">
      <alignment horizontal="center" vertical="center"/>
    </xf>
    <xf numFmtId="38" fontId="12" fillId="3" borderId="3" xfId="1" applyFont="1" applyFill="1" applyBorder="1" applyAlignment="1">
      <alignment horizontal="center" vertical="center"/>
    </xf>
    <xf numFmtId="38" fontId="12" fillId="3" borderId="4" xfId="1" applyFont="1" applyFill="1" applyBorder="1" applyAlignment="1">
      <alignment horizontal="center" vertical="center"/>
    </xf>
    <xf numFmtId="38" fontId="12" fillId="3" borderId="5" xfId="1" applyFont="1" applyFill="1" applyBorder="1" applyAlignment="1">
      <alignment horizontal="center" vertical="center"/>
    </xf>
    <xf numFmtId="180" fontId="6" fillId="3" borderId="1" xfId="0" applyNumberFormat="1" applyFont="1" applyFill="1" applyBorder="1">
      <alignment vertical="center"/>
    </xf>
    <xf numFmtId="0" fontId="6" fillId="0" borderId="0" xfId="0" applyFont="1" applyAlignment="1">
      <alignment horizontal="center" vertical="center"/>
    </xf>
    <xf numFmtId="0" fontId="6" fillId="0" borderId="11" xfId="0" applyFont="1" applyBorder="1">
      <alignment vertical="center"/>
    </xf>
    <xf numFmtId="0" fontId="6" fillId="0" borderId="12" xfId="0" applyFont="1" applyBorder="1">
      <alignment vertical="center"/>
    </xf>
    <xf numFmtId="0" fontId="7" fillId="0" borderId="12" xfId="0" applyFont="1" applyBorder="1">
      <alignment vertical="center"/>
    </xf>
    <xf numFmtId="0" fontId="6" fillId="0" borderId="12" xfId="0" applyFont="1" applyBorder="1" applyAlignment="1">
      <alignment horizontal="center" vertical="center"/>
    </xf>
    <xf numFmtId="0" fontId="6" fillId="0" borderId="13" xfId="0" applyFont="1" applyBorder="1">
      <alignment vertical="center"/>
    </xf>
    <xf numFmtId="0" fontId="10"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xf>
    <xf numFmtId="176"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1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89CE0-4B20-442A-868A-759C75593CAB}">
  <dimension ref="A1:M82"/>
  <sheetViews>
    <sheetView tabSelected="1" zoomScaleNormal="100" workbookViewId="0">
      <selection sqref="A1:J1"/>
    </sheetView>
  </sheetViews>
  <sheetFormatPr defaultRowHeight="18" x14ac:dyDescent="0.55000000000000004"/>
  <cols>
    <col min="2" max="2" width="16.9140625" customWidth="1"/>
    <col min="3" max="5" width="10.58203125" customWidth="1"/>
    <col min="6" max="6" width="3.25" customWidth="1"/>
    <col min="7" max="7" width="10.58203125" customWidth="1"/>
    <col min="8" max="8" width="2.9140625" customWidth="1"/>
    <col min="9" max="10" width="10.58203125" customWidth="1"/>
    <col min="13" max="13" width="9.1640625" bestFit="1" customWidth="1"/>
  </cols>
  <sheetData>
    <row r="1" spans="1:13" ht="46.5" customHeight="1" x14ac:dyDescent="0.55000000000000004">
      <c r="A1" s="55" t="s">
        <v>0</v>
      </c>
      <c r="B1" s="55"/>
      <c r="C1" s="55"/>
      <c r="D1" s="55"/>
      <c r="E1" s="55"/>
      <c r="F1" s="55"/>
      <c r="G1" s="55"/>
      <c r="H1" s="55"/>
      <c r="I1" s="55"/>
      <c r="J1" s="55"/>
    </row>
    <row r="2" spans="1:13" ht="23.5" x14ac:dyDescent="0.55000000000000004">
      <c r="A2" s="3"/>
      <c r="B2" s="3"/>
      <c r="C2" s="3"/>
      <c r="D2" s="3"/>
      <c r="E2" s="3"/>
      <c r="F2" s="3"/>
      <c r="G2" s="3"/>
      <c r="H2" s="3"/>
      <c r="I2" s="3"/>
      <c r="J2" s="3"/>
    </row>
    <row r="3" spans="1:13" ht="18.5" thickBot="1" x14ac:dyDescent="0.6">
      <c r="A3" s="4"/>
      <c r="B3" s="4"/>
      <c r="C3" s="4"/>
      <c r="D3" s="4"/>
      <c r="E3" s="4"/>
      <c r="F3" s="4"/>
      <c r="G3" s="4"/>
      <c r="H3" s="4"/>
      <c r="I3" s="4"/>
      <c r="J3" s="4"/>
    </row>
    <row r="4" spans="1:13" ht="19.5" thickBot="1" x14ac:dyDescent="0.6">
      <c r="A4" s="4"/>
      <c r="B4" s="5" t="s">
        <v>1</v>
      </c>
      <c r="C4" s="5"/>
      <c r="D4" s="4"/>
      <c r="E4" s="6">
        <v>5000000</v>
      </c>
      <c r="F4" s="7"/>
      <c r="G4" s="7"/>
      <c r="H4" s="7"/>
      <c r="I4" s="8"/>
      <c r="J4" s="4"/>
    </row>
    <row r="5" spans="1:13" ht="18.5" thickBot="1" x14ac:dyDescent="0.6">
      <c r="A5" s="4"/>
      <c r="B5" s="4"/>
      <c r="C5" s="4"/>
      <c r="D5" s="4"/>
      <c r="E5" s="4"/>
      <c r="F5" s="4"/>
      <c r="G5" s="4"/>
      <c r="H5" s="4"/>
      <c r="I5" s="4"/>
      <c r="J5" s="4"/>
    </row>
    <row r="6" spans="1:13" ht="19.5" thickBot="1" x14ac:dyDescent="0.6">
      <c r="A6" s="4"/>
      <c r="B6" s="5" t="s">
        <v>2</v>
      </c>
      <c r="C6" s="5"/>
      <c r="D6" s="4"/>
      <c r="E6" s="9">
        <v>15</v>
      </c>
      <c r="F6" s="10"/>
      <c r="G6" s="11"/>
      <c r="H6" s="12" t="s">
        <v>20</v>
      </c>
      <c r="I6" s="13"/>
      <c r="J6" s="4"/>
    </row>
    <row r="7" spans="1:13" ht="18.5" thickBot="1" x14ac:dyDescent="0.6">
      <c r="A7" s="4"/>
      <c r="B7" s="4"/>
      <c r="C7" s="4"/>
      <c r="D7" s="4"/>
      <c r="E7" s="4"/>
      <c r="F7" s="4"/>
      <c r="G7" s="4"/>
      <c r="H7" s="4"/>
      <c r="I7" s="4"/>
      <c r="J7" s="4"/>
    </row>
    <row r="8" spans="1:13" ht="19.5" thickBot="1" x14ac:dyDescent="0.6">
      <c r="A8" s="4"/>
      <c r="B8" s="5" t="s">
        <v>22</v>
      </c>
      <c r="C8" s="5"/>
      <c r="D8" s="4"/>
      <c r="E8" s="14">
        <v>2017</v>
      </c>
      <c r="F8" s="15" t="s">
        <v>20</v>
      </c>
      <c r="G8" s="16">
        <v>1</v>
      </c>
      <c r="H8" s="13" t="s">
        <v>23</v>
      </c>
      <c r="I8" s="16">
        <v>1</v>
      </c>
      <c r="J8" s="13" t="s">
        <v>24</v>
      </c>
      <c r="M8" s="1"/>
    </row>
    <row r="9" spans="1:13" ht="18.5" thickBot="1" x14ac:dyDescent="0.6">
      <c r="A9" s="4"/>
      <c r="B9" s="4"/>
      <c r="C9" s="4"/>
      <c r="D9" s="4"/>
      <c r="E9" s="4"/>
      <c r="F9" s="4"/>
      <c r="G9" s="4"/>
      <c r="H9" s="4"/>
      <c r="I9" s="4"/>
      <c r="J9" s="4"/>
      <c r="L9" s="2"/>
      <c r="M9" s="1"/>
    </row>
    <row r="10" spans="1:13" ht="19.5" thickBot="1" x14ac:dyDescent="0.6">
      <c r="A10" s="4"/>
      <c r="B10" s="5" t="s">
        <v>25</v>
      </c>
      <c r="C10" s="4"/>
      <c r="D10" s="4"/>
      <c r="E10" s="6">
        <v>1595778</v>
      </c>
      <c r="F10" s="7"/>
      <c r="G10" s="7"/>
      <c r="H10" s="7"/>
      <c r="I10" s="8"/>
      <c r="J10" s="4"/>
      <c r="L10" s="2"/>
      <c r="M10" s="1"/>
    </row>
    <row r="11" spans="1:13" x14ac:dyDescent="0.55000000000000004">
      <c r="A11" s="4"/>
      <c r="B11" s="4"/>
      <c r="C11" s="4"/>
      <c r="D11" s="4"/>
      <c r="E11" s="4"/>
      <c r="F11" s="4"/>
      <c r="G11" s="4"/>
      <c r="H11" s="4"/>
      <c r="I11" s="4"/>
      <c r="J11" s="4"/>
      <c r="L11" s="2"/>
      <c r="M11" s="1"/>
    </row>
    <row r="12" spans="1:13" x14ac:dyDescent="0.55000000000000004">
      <c r="A12" s="4"/>
      <c r="B12" s="4"/>
      <c r="C12" s="4"/>
      <c r="D12" s="4"/>
      <c r="E12" s="4"/>
      <c r="F12" s="4"/>
      <c r="G12" s="4"/>
      <c r="H12" s="4"/>
      <c r="I12" s="4"/>
      <c r="J12" s="4"/>
      <c r="L12" s="2"/>
      <c r="M12" s="1"/>
    </row>
    <row r="13" spans="1:13" ht="18.5" thickBot="1" x14ac:dyDescent="0.6">
      <c r="A13" s="4"/>
      <c r="B13" s="4"/>
      <c r="C13" s="4"/>
      <c r="D13" s="4"/>
      <c r="E13" s="4"/>
      <c r="F13" s="4"/>
      <c r="G13" s="4"/>
      <c r="H13" s="4"/>
      <c r="I13" s="4"/>
      <c r="J13" s="4"/>
      <c r="L13" s="2"/>
      <c r="M13" s="1"/>
    </row>
    <row r="14" spans="1:13" ht="18.5" thickBot="1" x14ac:dyDescent="0.6">
      <c r="A14" s="17"/>
      <c r="B14" s="18"/>
      <c r="C14" s="18"/>
      <c r="D14" s="18"/>
      <c r="E14" s="18"/>
      <c r="F14" s="18"/>
      <c r="G14" s="18"/>
      <c r="H14" s="18"/>
      <c r="I14" s="18"/>
      <c r="J14" s="19"/>
      <c r="L14" s="2"/>
      <c r="M14" s="1"/>
    </row>
    <row r="15" spans="1:13" ht="19.5" thickBot="1" x14ac:dyDescent="0.6">
      <c r="A15" s="20"/>
      <c r="B15" s="5" t="s">
        <v>3</v>
      </c>
      <c r="C15" s="5"/>
      <c r="D15" s="4"/>
      <c r="E15" s="21">
        <f>E10*C16</f>
        <v>212238.47400000002</v>
      </c>
      <c r="F15" s="22"/>
      <c r="G15" s="22"/>
      <c r="H15" s="22"/>
      <c r="I15" s="23"/>
      <c r="J15" s="24"/>
      <c r="L15" s="2"/>
      <c r="M15" s="1"/>
    </row>
    <row r="16" spans="1:13" x14ac:dyDescent="0.55000000000000004">
      <c r="A16" s="20"/>
      <c r="B16" s="4" t="s">
        <v>21</v>
      </c>
      <c r="C16" s="25">
        <f>IF(DATE(E8,G8,I8)&lt;DATE(2008,4,1),VLOOKUP(E6,A34:J82,2),IF(DATE(E8,G8,I8)&lt;DATE(2012,4,1),VLOOKUP(E6,A34:J82,3),IF(DATE(E8,G8,I8)&gt;DATE(2012,4,1),VLOOKUP(E6,A34:J82,7),0)))</f>
        <v>0.13300000000000001</v>
      </c>
      <c r="D16" s="4"/>
      <c r="E16" s="26"/>
      <c r="F16" s="26"/>
      <c r="G16" s="26"/>
      <c r="H16" s="26"/>
      <c r="I16" s="26"/>
      <c r="J16" s="24"/>
      <c r="L16" s="2"/>
      <c r="M16" s="1"/>
    </row>
    <row r="17" spans="1:13" ht="18.5" thickBot="1" x14ac:dyDescent="0.6">
      <c r="A17" s="20"/>
      <c r="B17" s="4"/>
      <c r="C17" s="4"/>
      <c r="D17" s="4"/>
      <c r="E17" s="4"/>
      <c r="F17" s="4"/>
      <c r="G17" s="4"/>
      <c r="H17" s="4"/>
      <c r="I17" s="4"/>
      <c r="J17" s="24"/>
      <c r="L17" s="2"/>
      <c r="M17" s="1"/>
    </row>
    <row r="18" spans="1:13" ht="19.5" thickBot="1" x14ac:dyDescent="0.6">
      <c r="A18" s="20"/>
      <c r="B18" s="5" t="s">
        <v>5</v>
      </c>
      <c r="C18" s="5"/>
      <c r="D18" s="4"/>
      <c r="E18" s="21">
        <f>E4*C19</f>
        <v>228250.00000000003</v>
      </c>
      <c r="F18" s="22"/>
      <c r="G18" s="22"/>
      <c r="H18" s="22"/>
      <c r="I18" s="23"/>
      <c r="J18" s="24"/>
      <c r="L18" s="2"/>
      <c r="M18" s="1"/>
    </row>
    <row r="19" spans="1:13" x14ac:dyDescent="0.55000000000000004">
      <c r="A19" s="20"/>
      <c r="B19" s="27" t="s">
        <v>4</v>
      </c>
      <c r="C19" s="25">
        <f>IF(DATE(E8,G8,I8)&lt;DATE(2008,4,1),"",IF(DATE(E8,G8,I8)&lt;DATE(2012,4,1),VLOOKUP(E6,A34:J82,5),IF(DATE(E8,G8,I8)&gt;DATE(2012,4,1),VLOOKUP(E6,A34:J82,10),"")))</f>
        <v>4.5650000000000003E-2</v>
      </c>
      <c r="D19" s="4"/>
      <c r="E19" s="4"/>
      <c r="F19" s="4"/>
      <c r="G19" s="4"/>
      <c r="H19" s="4"/>
      <c r="I19" s="4"/>
      <c r="J19" s="24"/>
    </row>
    <row r="20" spans="1:13" ht="18.5" thickBot="1" x14ac:dyDescent="0.6">
      <c r="A20" s="20"/>
      <c r="B20" s="4"/>
      <c r="C20" s="4"/>
      <c r="D20" s="4"/>
      <c r="E20" s="4"/>
      <c r="F20" s="4"/>
      <c r="G20" s="4"/>
      <c r="H20" s="4"/>
      <c r="I20" s="4"/>
      <c r="J20" s="24"/>
    </row>
    <row r="21" spans="1:13" ht="19.5" thickBot="1" x14ac:dyDescent="0.6">
      <c r="A21" s="20"/>
      <c r="B21" s="5" t="s">
        <v>6</v>
      </c>
      <c r="C21" s="5"/>
      <c r="D21" s="4"/>
      <c r="E21" s="28" t="str">
        <f>IF(E15&gt;=E18,"通常償却を適用する","改定償却率を適用する")</f>
        <v>改定償却率を適用する</v>
      </c>
      <c r="F21" s="29"/>
      <c r="G21" s="29"/>
      <c r="H21" s="29"/>
      <c r="I21" s="30"/>
      <c r="J21" s="24"/>
    </row>
    <row r="22" spans="1:13" ht="18.5" thickBot="1" x14ac:dyDescent="0.6">
      <c r="A22" s="20"/>
      <c r="B22" s="4"/>
      <c r="C22" s="4"/>
      <c r="D22" s="4"/>
      <c r="E22" s="4"/>
      <c r="F22" s="4"/>
      <c r="G22" s="4"/>
      <c r="H22" s="4"/>
      <c r="I22" s="4"/>
      <c r="J22" s="24"/>
    </row>
    <row r="23" spans="1:13" ht="26.5" customHeight="1" thickBot="1" x14ac:dyDescent="0.6">
      <c r="A23" s="20"/>
      <c r="B23" s="31" t="s">
        <v>8</v>
      </c>
      <c r="C23" s="31"/>
      <c r="D23" s="31"/>
      <c r="E23" s="32">
        <f>1595778</f>
        <v>1595778</v>
      </c>
      <c r="F23" s="33"/>
      <c r="G23" s="33"/>
      <c r="H23" s="33"/>
      <c r="I23" s="34"/>
      <c r="J23" s="24"/>
    </row>
    <row r="24" spans="1:13" ht="26.5" customHeight="1" x14ac:dyDescent="0.55000000000000004">
      <c r="A24" s="20"/>
      <c r="B24" s="35" t="s">
        <v>26</v>
      </c>
      <c r="C24" s="36"/>
      <c r="D24" s="36"/>
      <c r="E24" s="37"/>
      <c r="F24" s="37"/>
      <c r="G24" s="37"/>
      <c r="H24" s="37"/>
      <c r="I24" s="37"/>
      <c r="J24" s="24"/>
    </row>
    <row r="25" spans="1:13" ht="18.5" thickBot="1" x14ac:dyDescent="0.6">
      <c r="A25" s="20"/>
      <c r="B25" s="4"/>
      <c r="C25" s="4"/>
      <c r="D25" s="4"/>
      <c r="E25" s="4"/>
      <c r="F25" s="4"/>
      <c r="G25" s="4"/>
      <c r="H25" s="4"/>
      <c r="I25" s="4"/>
      <c r="J25" s="24"/>
    </row>
    <row r="26" spans="1:13" ht="19.5" thickBot="1" x14ac:dyDescent="0.6">
      <c r="A26" s="20"/>
      <c r="B26" s="5" t="s">
        <v>7</v>
      </c>
      <c r="C26" s="5"/>
      <c r="D26" s="4"/>
      <c r="E26" s="38">
        <f>IF(E15&gt;=E18,E15,E23*C27)</f>
        <v>228196.25399999999</v>
      </c>
      <c r="F26" s="39"/>
      <c r="G26" s="39"/>
      <c r="H26" s="39"/>
      <c r="I26" s="40"/>
      <c r="J26" s="24"/>
    </row>
    <row r="27" spans="1:13" x14ac:dyDescent="0.55000000000000004">
      <c r="A27" s="20"/>
      <c r="B27" s="27" t="s">
        <v>9</v>
      </c>
      <c r="C27" s="41">
        <f>IF(DATE(E8,G8,I8)&lt;DATE(2008,4,1),"",IF(DATE(E8,G8,I8)&lt;DATE(2012,4,1),VLOOKUP(E6,A34:J82,4),IF(DATE(E8,G8,I8)&gt;DATE(2012,4,1),VLOOKUP(E6,A34:J82,9),"")))</f>
        <v>0.14299999999999999</v>
      </c>
      <c r="D27" s="4"/>
      <c r="E27" s="42"/>
      <c r="F27" s="42"/>
      <c r="G27" s="42"/>
      <c r="H27" s="42"/>
      <c r="I27" s="42"/>
      <c r="J27" s="24"/>
    </row>
    <row r="28" spans="1:13" ht="19.5" thickBot="1" x14ac:dyDescent="0.6">
      <c r="A28" s="43"/>
      <c r="B28" s="44"/>
      <c r="C28" s="45"/>
      <c r="D28" s="44"/>
      <c r="E28" s="46"/>
      <c r="F28" s="46"/>
      <c r="G28" s="46"/>
      <c r="H28" s="46"/>
      <c r="I28" s="46"/>
      <c r="J28" s="47"/>
    </row>
    <row r="29" spans="1:13" ht="19" x14ac:dyDescent="0.55000000000000004">
      <c r="A29" s="4"/>
      <c r="B29" s="4"/>
      <c r="C29" s="5"/>
      <c r="D29" s="4"/>
      <c r="E29" s="26"/>
      <c r="F29" s="26"/>
      <c r="G29" s="26"/>
      <c r="H29" s="26"/>
      <c r="I29" s="26"/>
      <c r="J29" s="4"/>
    </row>
    <row r="30" spans="1:13" x14ac:dyDescent="0.55000000000000004">
      <c r="A30" s="4"/>
      <c r="B30" s="4"/>
      <c r="C30" s="4"/>
      <c r="D30" s="4"/>
      <c r="E30" s="4"/>
      <c r="F30" s="4"/>
      <c r="G30" s="4"/>
      <c r="H30" s="4"/>
      <c r="I30" s="4"/>
      <c r="J30" s="4"/>
    </row>
    <row r="31" spans="1:13" x14ac:dyDescent="0.55000000000000004">
      <c r="A31" s="48"/>
      <c r="B31" s="49" t="s">
        <v>15</v>
      </c>
      <c r="C31" s="50" t="s">
        <v>16</v>
      </c>
      <c r="D31" s="50"/>
      <c r="E31" s="50"/>
      <c r="F31" s="49"/>
      <c r="G31" s="50" t="s">
        <v>17</v>
      </c>
      <c r="H31" s="50"/>
      <c r="I31" s="50"/>
      <c r="J31" s="50"/>
    </row>
    <row r="32" spans="1:13" x14ac:dyDescent="0.55000000000000004">
      <c r="A32" s="48"/>
      <c r="B32" s="51" t="s">
        <v>10</v>
      </c>
      <c r="C32" s="52" t="s">
        <v>18</v>
      </c>
      <c r="D32" s="52"/>
      <c r="E32" s="52"/>
      <c r="F32" s="51"/>
      <c r="G32" s="52" t="s">
        <v>19</v>
      </c>
      <c r="H32" s="52"/>
      <c r="I32" s="52"/>
      <c r="J32" s="52"/>
    </row>
    <row r="33" spans="1:10" x14ac:dyDescent="0.55000000000000004">
      <c r="A33" s="49" t="s">
        <v>11</v>
      </c>
      <c r="B33" s="51" t="s">
        <v>12</v>
      </c>
      <c r="C33" s="51" t="s">
        <v>12</v>
      </c>
      <c r="D33" s="51" t="s">
        <v>13</v>
      </c>
      <c r="E33" s="51" t="s">
        <v>14</v>
      </c>
      <c r="F33" s="51"/>
      <c r="G33" s="51" t="s">
        <v>12</v>
      </c>
      <c r="H33" s="51"/>
      <c r="I33" s="51" t="s">
        <v>13</v>
      </c>
      <c r="J33" s="51" t="s">
        <v>14</v>
      </c>
    </row>
    <row r="34" spans="1:10" x14ac:dyDescent="0.55000000000000004">
      <c r="A34" s="49">
        <v>2</v>
      </c>
      <c r="B34" s="53">
        <v>0.68400000000000005</v>
      </c>
      <c r="C34" s="53">
        <v>1</v>
      </c>
      <c r="D34" s="49"/>
      <c r="E34" s="49"/>
      <c r="F34" s="49"/>
      <c r="G34" s="53">
        <v>1</v>
      </c>
      <c r="H34" s="53"/>
      <c r="I34" s="49"/>
      <c r="J34" s="49"/>
    </row>
    <row r="35" spans="1:10" x14ac:dyDescent="0.55000000000000004">
      <c r="A35" s="49">
        <v>3</v>
      </c>
      <c r="B35" s="53">
        <v>0.53600000000000003</v>
      </c>
      <c r="C35" s="53">
        <v>0.83299999999999996</v>
      </c>
      <c r="D35" s="53">
        <v>1</v>
      </c>
      <c r="E35" s="54">
        <v>2.7890000000000002E-2</v>
      </c>
      <c r="F35" s="54"/>
      <c r="G35" s="53">
        <v>0.66700000000000004</v>
      </c>
      <c r="H35" s="53"/>
      <c r="I35" s="53">
        <v>1</v>
      </c>
      <c r="J35" s="54">
        <v>0.11089</v>
      </c>
    </row>
    <row r="36" spans="1:10" x14ac:dyDescent="0.55000000000000004">
      <c r="A36" s="49">
        <v>4</v>
      </c>
      <c r="B36" s="53">
        <v>0.438</v>
      </c>
      <c r="C36" s="53">
        <v>0.625</v>
      </c>
      <c r="D36" s="53">
        <v>1</v>
      </c>
      <c r="E36" s="54">
        <v>5.2740000000000002E-2</v>
      </c>
      <c r="F36" s="54"/>
      <c r="G36" s="53">
        <v>0.5</v>
      </c>
      <c r="H36" s="53"/>
      <c r="I36" s="53">
        <v>1</v>
      </c>
      <c r="J36" s="54">
        <v>0.12499</v>
      </c>
    </row>
    <row r="37" spans="1:10" x14ac:dyDescent="0.55000000000000004">
      <c r="A37" s="49">
        <v>5</v>
      </c>
      <c r="B37" s="53">
        <v>0.36899999999999999</v>
      </c>
      <c r="C37" s="53">
        <v>0.5</v>
      </c>
      <c r="D37" s="53">
        <v>1</v>
      </c>
      <c r="E37" s="54">
        <v>6.2489999999999997E-2</v>
      </c>
      <c r="F37" s="54"/>
      <c r="G37" s="53">
        <v>0.4</v>
      </c>
      <c r="H37" s="53"/>
      <c r="I37" s="53">
        <v>0.5</v>
      </c>
      <c r="J37" s="54">
        <v>0.108</v>
      </c>
    </row>
    <row r="38" spans="1:10" x14ac:dyDescent="0.55000000000000004">
      <c r="A38" s="49">
        <v>6</v>
      </c>
      <c r="B38" s="53">
        <v>0.31900000000000001</v>
      </c>
      <c r="C38" s="53">
        <v>0.41699999999999998</v>
      </c>
      <c r="D38" s="53">
        <v>0.5</v>
      </c>
      <c r="E38" s="54">
        <v>5.7759999999999999E-2</v>
      </c>
      <c r="F38" s="54"/>
      <c r="G38" s="53">
        <v>0.33300000000000002</v>
      </c>
      <c r="H38" s="53"/>
      <c r="I38" s="53">
        <v>0.33400000000000002</v>
      </c>
      <c r="J38" s="54">
        <v>9.9110000000000004E-2</v>
      </c>
    </row>
    <row r="39" spans="1:10" x14ac:dyDescent="0.55000000000000004">
      <c r="A39" s="49">
        <v>7</v>
      </c>
      <c r="B39" s="53">
        <v>0.28000000000000003</v>
      </c>
      <c r="C39" s="53">
        <v>0.35699999999999998</v>
      </c>
      <c r="D39" s="53">
        <v>0.5</v>
      </c>
      <c r="E39" s="54">
        <v>5.4960000000000002E-2</v>
      </c>
      <c r="F39" s="54"/>
      <c r="G39" s="53">
        <v>0.28599999999999998</v>
      </c>
      <c r="H39" s="53"/>
      <c r="I39" s="53">
        <v>0.33400000000000002</v>
      </c>
      <c r="J39" s="54">
        <v>8.6800000000000002E-2</v>
      </c>
    </row>
    <row r="40" spans="1:10" x14ac:dyDescent="0.55000000000000004">
      <c r="A40" s="49">
        <v>8</v>
      </c>
      <c r="B40" s="53">
        <v>0.25</v>
      </c>
      <c r="C40" s="53">
        <v>0.313</v>
      </c>
      <c r="D40" s="53">
        <v>0.33400000000000002</v>
      </c>
      <c r="E40" s="54">
        <v>5.1110000000000003E-2</v>
      </c>
      <c r="F40" s="54"/>
      <c r="G40" s="53">
        <v>0.25</v>
      </c>
      <c r="H40" s="53"/>
      <c r="I40" s="53">
        <v>0.33400000000000002</v>
      </c>
      <c r="J40" s="54">
        <v>7.9089999999999994E-2</v>
      </c>
    </row>
    <row r="41" spans="1:10" x14ac:dyDescent="0.55000000000000004">
      <c r="A41" s="49">
        <v>9</v>
      </c>
      <c r="B41" s="53">
        <v>0.22600000000000001</v>
      </c>
      <c r="C41" s="53">
        <v>0.27800000000000002</v>
      </c>
      <c r="D41" s="53">
        <v>0.33400000000000002</v>
      </c>
      <c r="E41" s="54">
        <v>4.7309999999999998E-2</v>
      </c>
      <c r="F41" s="54"/>
      <c r="G41" s="53">
        <v>0.222</v>
      </c>
      <c r="H41" s="53"/>
      <c r="I41" s="53">
        <v>0.25</v>
      </c>
      <c r="J41" s="54">
        <v>7.1260000000000004E-2</v>
      </c>
    </row>
    <row r="42" spans="1:10" x14ac:dyDescent="0.55000000000000004">
      <c r="A42" s="49">
        <v>10</v>
      </c>
      <c r="B42" s="53">
        <v>0.20599999999999999</v>
      </c>
      <c r="C42" s="53">
        <v>0.25</v>
      </c>
      <c r="D42" s="53">
        <v>0.33400000000000002</v>
      </c>
      <c r="E42" s="54">
        <v>4.4479999999999999E-2</v>
      </c>
      <c r="F42" s="54"/>
      <c r="G42" s="53">
        <v>0.2</v>
      </c>
      <c r="H42" s="53"/>
      <c r="I42" s="53">
        <v>0.25</v>
      </c>
      <c r="J42" s="54">
        <v>6.5519999999999995E-2</v>
      </c>
    </row>
    <row r="43" spans="1:10" x14ac:dyDescent="0.55000000000000004">
      <c r="A43" s="49">
        <v>11</v>
      </c>
      <c r="B43" s="53">
        <v>0.189</v>
      </c>
      <c r="C43" s="53">
        <v>0.22700000000000001</v>
      </c>
      <c r="D43" s="53">
        <v>0.25</v>
      </c>
      <c r="E43" s="54">
        <v>4.1230000000000003E-2</v>
      </c>
      <c r="F43" s="54"/>
      <c r="G43" s="53">
        <v>0.182</v>
      </c>
      <c r="H43" s="53"/>
      <c r="I43" s="53">
        <v>0.2</v>
      </c>
      <c r="J43" s="54">
        <v>5.9920000000000001E-2</v>
      </c>
    </row>
    <row r="44" spans="1:10" x14ac:dyDescent="0.55000000000000004">
      <c r="A44" s="49">
        <v>12</v>
      </c>
      <c r="B44" s="53">
        <v>0.17499999999999999</v>
      </c>
      <c r="C44" s="53">
        <v>0.20799999999999999</v>
      </c>
      <c r="D44" s="53">
        <v>0.25</v>
      </c>
      <c r="E44" s="54">
        <v>3.8699999999999998E-2</v>
      </c>
      <c r="F44" s="54"/>
      <c r="G44" s="53">
        <v>0.16700000000000001</v>
      </c>
      <c r="H44" s="53"/>
      <c r="I44" s="53">
        <v>0.2</v>
      </c>
      <c r="J44" s="54">
        <v>5.5660000000000001E-2</v>
      </c>
    </row>
    <row r="45" spans="1:10" x14ac:dyDescent="0.55000000000000004">
      <c r="A45" s="49">
        <v>13</v>
      </c>
      <c r="B45" s="53">
        <v>0.16200000000000001</v>
      </c>
      <c r="C45" s="53">
        <v>0.192</v>
      </c>
      <c r="D45" s="53">
        <v>0.2</v>
      </c>
      <c r="E45" s="54">
        <v>3.6330000000000001E-2</v>
      </c>
      <c r="F45" s="54"/>
      <c r="G45" s="53">
        <v>0.154</v>
      </c>
      <c r="H45" s="53"/>
      <c r="I45" s="53">
        <v>0.16700000000000001</v>
      </c>
      <c r="J45" s="54">
        <v>5.1799999999999999E-2</v>
      </c>
    </row>
    <row r="46" spans="1:10" x14ac:dyDescent="0.55000000000000004">
      <c r="A46" s="49">
        <v>14</v>
      </c>
      <c r="B46" s="53">
        <v>0.152</v>
      </c>
      <c r="C46" s="53">
        <v>0.17899999999999999</v>
      </c>
      <c r="D46" s="53">
        <v>0.2</v>
      </c>
      <c r="E46" s="54">
        <v>3.3890000000000003E-2</v>
      </c>
      <c r="F46" s="54"/>
      <c r="G46" s="53">
        <v>0.14299999999999999</v>
      </c>
      <c r="H46" s="53"/>
      <c r="I46" s="53">
        <v>0.16700000000000001</v>
      </c>
      <c r="J46" s="54">
        <v>4.854E-2</v>
      </c>
    </row>
    <row r="47" spans="1:10" x14ac:dyDescent="0.55000000000000004">
      <c r="A47" s="49">
        <v>15</v>
      </c>
      <c r="B47" s="53">
        <v>0.14199999999999999</v>
      </c>
      <c r="C47" s="53">
        <v>0.16700000000000001</v>
      </c>
      <c r="D47" s="53">
        <v>0.2</v>
      </c>
      <c r="E47" s="54">
        <v>3.2169999999999997E-2</v>
      </c>
      <c r="F47" s="54"/>
      <c r="G47" s="53">
        <v>0.13300000000000001</v>
      </c>
      <c r="H47" s="53"/>
      <c r="I47" s="53">
        <v>0.14299999999999999</v>
      </c>
      <c r="J47" s="54">
        <v>4.5650000000000003E-2</v>
      </c>
    </row>
    <row r="48" spans="1:10" x14ac:dyDescent="0.55000000000000004">
      <c r="A48" s="49">
        <v>16</v>
      </c>
      <c r="B48" s="53">
        <v>0.13400000000000001</v>
      </c>
      <c r="C48" s="53">
        <v>0.156</v>
      </c>
      <c r="D48" s="53">
        <v>0.16700000000000001</v>
      </c>
      <c r="E48" s="54">
        <v>3.0630000000000001E-2</v>
      </c>
      <c r="F48" s="54"/>
      <c r="G48" s="53">
        <v>0.125</v>
      </c>
      <c r="H48" s="53"/>
      <c r="I48" s="53">
        <v>0.14299999999999999</v>
      </c>
      <c r="J48" s="54">
        <v>4.2939999999999999E-2</v>
      </c>
    </row>
    <row r="49" spans="1:10" x14ac:dyDescent="0.55000000000000004">
      <c r="A49" s="49">
        <v>17</v>
      </c>
      <c r="B49" s="53">
        <v>0.127</v>
      </c>
      <c r="C49" s="53">
        <v>0.14699999999999999</v>
      </c>
      <c r="D49" s="53">
        <v>0.16700000000000001</v>
      </c>
      <c r="E49" s="54">
        <v>2.9049999999999999E-2</v>
      </c>
      <c r="F49" s="54"/>
      <c r="G49" s="53">
        <v>0.11799999999999999</v>
      </c>
      <c r="H49" s="53"/>
      <c r="I49" s="53">
        <v>0.125</v>
      </c>
      <c r="J49" s="54">
        <v>4.0379999999999999E-2</v>
      </c>
    </row>
    <row r="50" spans="1:10" x14ac:dyDescent="0.55000000000000004">
      <c r="A50" s="49">
        <v>18</v>
      </c>
      <c r="B50" s="53">
        <v>0.12</v>
      </c>
      <c r="C50" s="53">
        <v>0.13900000000000001</v>
      </c>
      <c r="D50" s="53">
        <v>0.14299999999999999</v>
      </c>
      <c r="E50" s="54">
        <v>2.7570000000000001E-2</v>
      </c>
      <c r="F50" s="54"/>
      <c r="G50" s="53">
        <v>0.111</v>
      </c>
      <c r="H50" s="53"/>
      <c r="I50" s="53">
        <v>0.112</v>
      </c>
      <c r="J50" s="54">
        <v>3.884E-2</v>
      </c>
    </row>
    <row r="51" spans="1:10" x14ac:dyDescent="0.55000000000000004">
      <c r="A51" s="49">
        <v>19</v>
      </c>
      <c r="B51" s="53">
        <v>0.114</v>
      </c>
      <c r="C51" s="53">
        <v>0.13200000000000001</v>
      </c>
      <c r="D51" s="53">
        <v>0.14299999999999999</v>
      </c>
      <c r="E51" s="54">
        <v>2.6159999999999999E-2</v>
      </c>
      <c r="F51" s="54"/>
      <c r="G51" s="53">
        <v>0.105</v>
      </c>
      <c r="H51" s="53"/>
      <c r="I51" s="53">
        <v>0.112</v>
      </c>
      <c r="J51" s="54">
        <v>3.6929999999999998E-2</v>
      </c>
    </row>
    <row r="52" spans="1:10" x14ac:dyDescent="0.55000000000000004">
      <c r="A52" s="49">
        <v>20</v>
      </c>
      <c r="B52" s="53">
        <v>0.109</v>
      </c>
      <c r="C52" s="53">
        <v>0.125</v>
      </c>
      <c r="D52" s="53">
        <v>0.14299999999999999</v>
      </c>
      <c r="E52" s="54">
        <v>2.5170000000000001E-2</v>
      </c>
      <c r="F52" s="54"/>
      <c r="G52" s="53">
        <v>0.1</v>
      </c>
      <c r="H52" s="53"/>
      <c r="I52" s="53">
        <v>0.112</v>
      </c>
      <c r="J52" s="54">
        <v>3.4860000000000002E-2</v>
      </c>
    </row>
    <row r="53" spans="1:10" x14ac:dyDescent="0.55000000000000004">
      <c r="A53" s="49">
        <v>21</v>
      </c>
      <c r="B53" s="53">
        <v>0.104</v>
      </c>
      <c r="C53" s="53">
        <v>0.11899999999999999</v>
      </c>
      <c r="D53" s="53">
        <v>0.125</v>
      </c>
      <c r="E53" s="54">
        <v>2.4080000000000001E-2</v>
      </c>
      <c r="F53" s="54"/>
      <c r="G53" s="53">
        <v>9.5000000000000001E-2</v>
      </c>
      <c r="H53" s="53"/>
      <c r="I53" s="53">
        <v>0.1</v>
      </c>
      <c r="J53" s="54">
        <v>3.3349999999999998E-2</v>
      </c>
    </row>
    <row r="54" spans="1:10" x14ac:dyDescent="0.55000000000000004">
      <c r="A54" s="49">
        <v>22</v>
      </c>
      <c r="B54" s="53">
        <v>9.9000000000000005E-2</v>
      </c>
      <c r="C54" s="53">
        <v>0.114</v>
      </c>
      <c r="D54" s="53">
        <v>0.125</v>
      </c>
      <c r="E54" s="54">
        <v>2.2960000000000001E-2</v>
      </c>
      <c r="F54" s="54"/>
      <c r="G54" s="53">
        <v>9.0999999999999998E-2</v>
      </c>
      <c r="H54" s="53"/>
      <c r="I54" s="53">
        <v>0.1</v>
      </c>
      <c r="J54" s="54">
        <v>3.1820000000000001E-2</v>
      </c>
    </row>
    <row r="55" spans="1:10" x14ac:dyDescent="0.55000000000000004">
      <c r="A55" s="49">
        <v>23</v>
      </c>
      <c r="B55" s="53">
        <v>9.5000000000000001E-2</v>
      </c>
      <c r="C55" s="53">
        <v>0.109</v>
      </c>
      <c r="D55" s="53">
        <v>0.112</v>
      </c>
      <c r="E55" s="54">
        <v>2.2259999999999999E-2</v>
      </c>
      <c r="F55" s="54"/>
      <c r="G55" s="53">
        <v>8.6999999999999994E-2</v>
      </c>
      <c r="H55" s="53"/>
      <c r="I55" s="53">
        <v>9.0999999999999998E-2</v>
      </c>
      <c r="J55" s="54">
        <v>3.0519999999999999E-2</v>
      </c>
    </row>
    <row r="56" spans="1:10" x14ac:dyDescent="0.55000000000000004">
      <c r="A56" s="49">
        <v>24</v>
      </c>
      <c r="B56" s="53">
        <v>9.1999999999999998E-2</v>
      </c>
      <c r="C56" s="53">
        <v>0.104</v>
      </c>
      <c r="D56" s="53">
        <v>0.112</v>
      </c>
      <c r="E56" s="54">
        <v>2.1569999999999999E-2</v>
      </c>
      <c r="F56" s="54"/>
      <c r="G56" s="53">
        <v>8.3000000000000004E-2</v>
      </c>
      <c r="H56" s="53"/>
      <c r="I56" s="53">
        <v>8.4000000000000005E-2</v>
      </c>
      <c r="J56" s="54">
        <v>2.9690000000000001E-2</v>
      </c>
    </row>
    <row r="57" spans="1:10" x14ac:dyDescent="0.55000000000000004">
      <c r="A57" s="49">
        <v>25</v>
      </c>
      <c r="B57" s="53">
        <v>8.7999999999999995E-2</v>
      </c>
      <c r="C57" s="53">
        <v>0.1</v>
      </c>
      <c r="D57" s="53">
        <v>0.112</v>
      </c>
      <c r="E57" s="54">
        <v>2.0580000000000001E-2</v>
      </c>
      <c r="F57" s="54"/>
      <c r="G57" s="53">
        <v>0.08</v>
      </c>
      <c r="H57" s="53"/>
      <c r="I57" s="53">
        <v>8.4000000000000005E-2</v>
      </c>
      <c r="J57" s="54">
        <v>2.8410000000000001E-2</v>
      </c>
    </row>
    <row r="58" spans="1:10" x14ac:dyDescent="0.55000000000000004">
      <c r="A58" s="49">
        <v>26</v>
      </c>
      <c r="B58" s="53">
        <v>8.5000000000000006E-2</v>
      </c>
      <c r="C58" s="53">
        <v>9.6000000000000002E-2</v>
      </c>
      <c r="D58" s="53">
        <v>0.1</v>
      </c>
      <c r="E58" s="54">
        <v>1.9890000000000001E-2</v>
      </c>
      <c r="F58" s="54"/>
      <c r="G58" s="53">
        <v>7.6999999999999999E-2</v>
      </c>
      <c r="H58" s="53"/>
      <c r="I58" s="53">
        <v>8.4000000000000005E-2</v>
      </c>
      <c r="J58" s="54">
        <v>2.716E-2</v>
      </c>
    </row>
    <row r="59" spans="1:10" x14ac:dyDescent="0.55000000000000004">
      <c r="A59" s="49">
        <v>27</v>
      </c>
      <c r="B59" s="53">
        <v>8.2000000000000003E-2</v>
      </c>
      <c r="C59" s="53">
        <v>9.2999999999999999E-2</v>
      </c>
      <c r="D59" s="53">
        <v>0.1</v>
      </c>
      <c r="E59" s="54">
        <v>1.9019999999999999E-2</v>
      </c>
      <c r="F59" s="54"/>
      <c r="G59" s="53">
        <v>7.3999999999999996E-2</v>
      </c>
      <c r="H59" s="53"/>
      <c r="I59" s="53">
        <v>7.6999999999999999E-2</v>
      </c>
      <c r="J59" s="54">
        <v>2.6239999999999999E-2</v>
      </c>
    </row>
    <row r="60" spans="1:10" x14ac:dyDescent="0.55000000000000004">
      <c r="A60" s="49">
        <v>28</v>
      </c>
      <c r="B60" s="53">
        <v>7.9000000000000001E-2</v>
      </c>
      <c r="C60" s="53">
        <v>8.8999999999999996E-2</v>
      </c>
      <c r="D60" s="53">
        <v>9.0999999999999998E-2</v>
      </c>
      <c r="E60" s="54">
        <v>1.866E-2</v>
      </c>
      <c r="F60" s="54"/>
      <c r="G60" s="53">
        <v>7.0999999999999994E-2</v>
      </c>
      <c r="H60" s="53"/>
      <c r="I60" s="53">
        <v>7.1999999999999995E-2</v>
      </c>
      <c r="J60" s="54">
        <v>2.5680000000000001E-2</v>
      </c>
    </row>
    <row r="61" spans="1:10" x14ac:dyDescent="0.55000000000000004">
      <c r="A61" s="49">
        <v>29</v>
      </c>
      <c r="B61" s="53">
        <v>7.5999999999999998E-2</v>
      </c>
      <c r="C61" s="53">
        <v>8.5999999999999993E-2</v>
      </c>
      <c r="D61" s="53">
        <v>9.0999999999999998E-2</v>
      </c>
      <c r="E61" s="54">
        <v>1.8030000000000001E-2</v>
      </c>
      <c r="F61" s="54"/>
      <c r="G61" s="53">
        <v>6.9000000000000006E-2</v>
      </c>
      <c r="H61" s="53"/>
      <c r="I61" s="53">
        <v>7.1999999999999995E-2</v>
      </c>
      <c r="J61" s="54">
        <v>2.4629999999999999E-2</v>
      </c>
    </row>
    <row r="62" spans="1:10" x14ac:dyDescent="0.55000000000000004">
      <c r="A62" s="49">
        <v>30</v>
      </c>
      <c r="B62" s="53">
        <v>7.3999999999999996E-2</v>
      </c>
      <c r="C62" s="53">
        <v>8.3000000000000004E-2</v>
      </c>
      <c r="D62" s="53">
        <v>8.4000000000000005E-2</v>
      </c>
      <c r="E62" s="54">
        <v>1.7659999999999999E-2</v>
      </c>
      <c r="F62" s="54"/>
      <c r="G62" s="53">
        <v>6.7000000000000004E-2</v>
      </c>
      <c r="H62" s="53"/>
      <c r="I62" s="53">
        <v>7.1999999999999995E-2</v>
      </c>
      <c r="J62" s="54">
        <v>2.366E-2</v>
      </c>
    </row>
    <row r="63" spans="1:10" x14ac:dyDescent="0.55000000000000004">
      <c r="A63" s="49">
        <v>31</v>
      </c>
      <c r="B63" s="53">
        <v>7.1999999999999995E-2</v>
      </c>
      <c r="C63" s="53">
        <v>8.1000000000000003E-2</v>
      </c>
      <c r="D63" s="53">
        <v>8.4000000000000005E-2</v>
      </c>
      <c r="E63" s="54">
        <v>1.6879999999999999E-2</v>
      </c>
      <c r="F63" s="54"/>
      <c r="G63" s="53">
        <v>6.5000000000000002E-2</v>
      </c>
      <c r="H63" s="53"/>
      <c r="I63" s="53">
        <v>6.7000000000000004E-2</v>
      </c>
      <c r="J63" s="54">
        <v>2.2859999999999998E-2</v>
      </c>
    </row>
    <row r="64" spans="1:10" x14ac:dyDescent="0.55000000000000004">
      <c r="A64" s="49">
        <v>32</v>
      </c>
      <c r="B64" s="53">
        <v>6.9000000000000006E-2</v>
      </c>
      <c r="C64" s="53">
        <v>7.8E-2</v>
      </c>
      <c r="D64" s="53">
        <v>8.4000000000000005E-2</v>
      </c>
      <c r="E64" s="54">
        <v>1.6549999999999999E-2</v>
      </c>
      <c r="F64" s="54"/>
      <c r="G64" s="53">
        <v>6.3E-2</v>
      </c>
      <c r="H64" s="53"/>
      <c r="I64" s="53">
        <v>6.7000000000000004E-2</v>
      </c>
      <c r="J64" s="54">
        <v>2.2159999999999999E-2</v>
      </c>
    </row>
    <row r="65" spans="1:10" x14ac:dyDescent="0.55000000000000004">
      <c r="A65" s="49">
        <v>33</v>
      </c>
      <c r="B65" s="53">
        <v>6.7000000000000004E-2</v>
      </c>
      <c r="C65" s="53">
        <v>7.5999999999999998E-2</v>
      </c>
      <c r="D65" s="53">
        <v>7.6999999999999999E-2</v>
      </c>
      <c r="E65" s="54">
        <v>1.585E-2</v>
      </c>
      <c r="F65" s="54"/>
      <c r="G65" s="53">
        <v>6.0999999999999999E-2</v>
      </c>
      <c r="H65" s="53"/>
      <c r="I65" s="53">
        <v>6.3E-2</v>
      </c>
      <c r="J65" s="54">
        <v>2.1610000000000001E-2</v>
      </c>
    </row>
    <row r="66" spans="1:10" x14ac:dyDescent="0.55000000000000004">
      <c r="A66" s="49">
        <v>34</v>
      </c>
      <c r="B66" s="53">
        <v>6.6000000000000003E-2</v>
      </c>
      <c r="C66" s="53">
        <v>7.3999999999999996E-2</v>
      </c>
      <c r="D66" s="53">
        <v>7.6999999999999999E-2</v>
      </c>
      <c r="E66" s="54">
        <v>1.532E-2</v>
      </c>
      <c r="F66" s="54"/>
      <c r="G66" s="53">
        <v>5.8999999999999997E-2</v>
      </c>
      <c r="H66" s="53"/>
      <c r="I66" s="53">
        <v>6.3E-2</v>
      </c>
      <c r="J66" s="54">
        <v>2.0969999999999999E-2</v>
      </c>
    </row>
    <row r="67" spans="1:10" x14ac:dyDescent="0.55000000000000004">
      <c r="A67" s="49">
        <v>35</v>
      </c>
      <c r="B67" s="53">
        <v>6.4000000000000001E-2</v>
      </c>
      <c r="C67" s="53">
        <v>7.0999999999999994E-2</v>
      </c>
      <c r="D67" s="53">
        <v>7.1999999999999995E-2</v>
      </c>
      <c r="E67" s="54">
        <v>1.532E-2</v>
      </c>
      <c r="F67" s="54"/>
      <c r="G67" s="53">
        <v>5.7000000000000002E-2</v>
      </c>
      <c r="H67" s="53"/>
      <c r="I67" s="53">
        <v>5.8999999999999997E-2</v>
      </c>
      <c r="J67" s="54">
        <v>2.051E-2</v>
      </c>
    </row>
    <row r="68" spans="1:10" x14ac:dyDescent="0.55000000000000004">
      <c r="A68" s="49">
        <v>36</v>
      </c>
      <c r="B68" s="53">
        <v>6.2E-2</v>
      </c>
      <c r="C68" s="53">
        <v>6.9000000000000006E-2</v>
      </c>
      <c r="D68" s="53">
        <v>7.1999999999999995E-2</v>
      </c>
      <c r="E68" s="54">
        <v>1.494E-2</v>
      </c>
      <c r="F68" s="54"/>
      <c r="G68" s="53">
        <v>5.6000000000000001E-2</v>
      </c>
      <c r="H68" s="53"/>
      <c r="I68" s="53">
        <v>5.8999999999999997E-2</v>
      </c>
      <c r="J68" s="54">
        <v>1.9740000000000001E-2</v>
      </c>
    </row>
    <row r="69" spans="1:10" x14ac:dyDescent="0.55000000000000004">
      <c r="A69" s="49">
        <v>37</v>
      </c>
      <c r="B69" s="53">
        <v>0.06</v>
      </c>
      <c r="C69" s="53">
        <v>6.8000000000000005E-2</v>
      </c>
      <c r="D69" s="53">
        <v>7.1999999999999995E-2</v>
      </c>
      <c r="E69" s="54">
        <v>1.4250000000000001E-2</v>
      </c>
      <c r="F69" s="54"/>
      <c r="G69" s="53">
        <v>5.3999999999999999E-2</v>
      </c>
      <c r="H69" s="53"/>
      <c r="I69" s="53">
        <v>5.6000000000000001E-2</v>
      </c>
      <c r="J69" s="54">
        <v>1.95E-2</v>
      </c>
    </row>
    <row r="70" spans="1:10" x14ac:dyDescent="0.55000000000000004">
      <c r="A70" s="49">
        <v>38</v>
      </c>
      <c r="B70" s="53">
        <v>5.8999999999999997E-2</v>
      </c>
      <c r="C70" s="53">
        <v>6.6000000000000003E-2</v>
      </c>
      <c r="D70" s="53">
        <v>6.7000000000000004E-2</v>
      </c>
      <c r="E70" s="54">
        <v>1.393E-2</v>
      </c>
      <c r="F70" s="54"/>
      <c r="G70" s="53">
        <v>5.2999999999999999E-2</v>
      </c>
      <c r="H70" s="53"/>
      <c r="I70" s="53">
        <v>5.6000000000000001E-2</v>
      </c>
      <c r="J70" s="54">
        <v>1.882E-2</v>
      </c>
    </row>
    <row r="71" spans="1:10" x14ac:dyDescent="0.55000000000000004">
      <c r="A71" s="49">
        <v>39</v>
      </c>
      <c r="B71" s="53">
        <v>5.7000000000000002E-2</v>
      </c>
      <c r="C71" s="53">
        <v>6.4000000000000001E-2</v>
      </c>
      <c r="D71" s="53">
        <v>6.7000000000000004E-2</v>
      </c>
      <c r="E71" s="54">
        <v>1.37E-2</v>
      </c>
      <c r="F71" s="54"/>
      <c r="G71" s="53">
        <v>5.0999999999999997E-2</v>
      </c>
      <c r="H71" s="53"/>
      <c r="I71" s="53">
        <v>5.2999999999999999E-2</v>
      </c>
      <c r="J71" s="54">
        <v>1.8599999999999998E-2</v>
      </c>
    </row>
    <row r="72" spans="1:10" x14ac:dyDescent="0.55000000000000004">
      <c r="A72" s="49">
        <v>40</v>
      </c>
      <c r="B72" s="53">
        <v>5.6000000000000001E-2</v>
      </c>
      <c r="C72" s="53">
        <v>6.3E-2</v>
      </c>
      <c r="D72" s="53">
        <v>6.7000000000000004E-2</v>
      </c>
      <c r="E72" s="54">
        <v>1.3169999999999999E-2</v>
      </c>
      <c r="F72" s="54"/>
      <c r="G72" s="53">
        <v>0.05</v>
      </c>
      <c r="H72" s="53"/>
      <c r="I72" s="53">
        <v>5.2999999999999999E-2</v>
      </c>
      <c r="J72" s="54">
        <v>1.7909999999999999E-2</v>
      </c>
    </row>
    <row r="73" spans="1:10" x14ac:dyDescent="0.55000000000000004">
      <c r="A73" s="49">
        <v>41</v>
      </c>
      <c r="B73" s="53">
        <v>5.5E-2</v>
      </c>
      <c r="C73" s="53">
        <v>6.0999999999999999E-2</v>
      </c>
      <c r="D73" s="53">
        <v>6.3E-2</v>
      </c>
      <c r="E73" s="54">
        <v>1.306E-2</v>
      </c>
      <c r="F73" s="54"/>
      <c r="G73" s="53">
        <v>4.9000000000000002E-2</v>
      </c>
      <c r="H73" s="53"/>
      <c r="I73" s="53">
        <v>0.05</v>
      </c>
      <c r="J73" s="54">
        <v>1.7409999999999998E-2</v>
      </c>
    </row>
    <row r="74" spans="1:10" x14ac:dyDescent="0.55000000000000004">
      <c r="A74" s="49">
        <v>42</v>
      </c>
      <c r="B74" s="53">
        <v>5.2999999999999999E-2</v>
      </c>
      <c r="C74" s="53">
        <v>0.06</v>
      </c>
      <c r="D74" s="53">
        <v>6.3E-2</v>
      </c>
      <c r="E74" s="54">
        <v>1.261E-2</v>
      </c>
      <c r="F74" s="54"/>
      <c r="G74" s="53">
        <v>4.8000000000000001E-2</v>
      </c>
      <c r="H74" s="53"/>
      <c r="I74" s="53">
        <v>0.05</v>
      </c>
      <c r="J74" s="54">
        <v>1.694E-2</v>
      </c>
    </row>
    <row r="75" spans="1:10" x14ac:dyDescent="0.55000000000000004">
      <c r="A75" s="49">
        <v>43</v>
      </c>
      <c r="B75" s="53">
        <v>5.1999999999999998E-2</v>
      </c>
      <c r="C75" s="53">
        <v>5.8000000000000003E-2</v>
      </c>
      <c r="D75" s="53">
        <v>5.8999999999999997E-2</v>
      </c>
      <c r="E75" s="54">
        <v>1.248E-2</v>
      </c>
      <c r="F75" s="54"/>
      <c r="G75" s="53">
        <v>4.7E-2</v>
      </c>
      <c r="H75" s="53"/>
      <c r="I75" s="53">
        <v>4.8000000000000001E-2</v>
      </c>
      <c r="J75" s="54">
        <v>1.6639999999999999E-2</v>
      </c>
    </row>
    <row r="76" spans="1:10" x14ac:dyDescent="0.55000000000000004">
      <c r="A76" s="49">
        <v>44</v>
      </c>
      <c r="B76" s="53">
        <v>5.0999999999999997E-2</v>
      </c>
      <c r="C76" s="53">
        <v>5.7000000000000002E-2</v>
      </c>
      <c r="D76" s="53">
        <v>5.8999999999999997E-2</v>
      </c>
      <c r="E76" s="54">
        <v>1.21E-2</v>
      </c>
      <c r="F76" s="54"/>
      <c r="G76" s="53">
        <v>4.4999999999999998E-2</v>
      </c>
      <c r="H76" s="53"/>
      <c r="I76" s="53">
        <v>4.5999999999999999E-2</v>
      </c>
      <c r="J76" s="54">
        <v>1.6639999999999999E-2</v>
      </c>
    </row>
    <row r="77" spans="1:10" x14ac:dyDescent="0.55000000000000004">
      <c r="A77" s="49">
        <v>45</v>
      </c>
      <c r="B77" s="53">
        <v>0.05</v>
      </c>
      <c r="C77" s="53">
        <v>5.6000000000000001E-2</v>
      </c>
      <c r="D77" s="53">
        <v>5.8999999999999997E-2</v>
      </c>
      <c r="E77" s="54">
        <v>1.175E-2</v>
      </c>
      <c r="F77" s="54"/>
      <c r="G77" s="53">
        <v>4.3999999999999997E-2</v>
      </c>
      <c r="H77" s="53"/>
      <c r="I77" s="53">
        <v>4.5999999999999999E-2</v>
      </c>
      <c r="J77" s="54">
        <v>1.634E-2</v>
      </c>
    </row>
    <row r="78" spans="1:10" x14ac:dyDescent="0.55000000000000004">
      <c r="A78" s="49">
        <v>46</v>
      </c>
      <c r="B78" s="53">
        <v>4.9000000000000002E-2</v>
      </c>
      <c r="C78" s="53">
        <v>5.3999999999999999E-2</v>
      </c>
      <c r="D78" s="53">
        <v>5.6000000000000001E-2</v>
      </c>
      <c r="E78" s="54">
        <v>1.175E-2</v>
      </c>
      <c r="F78" s="54"/>
      <c r="G78" s="53">
        <v>4.2999999999999997E-2</v>
      </c>
      <c r="H78" s="53"/>
      <c r="I78" s="53">
        <v>4.3999999999999997E-2</v>
      </c>
      <c r="J78" s="54">
        <v>1.601E-2</v>
      </c>
    </row>
    <row r="79" spans="1:10" x14ac:dyDescent="0.55000000000000004">
      <c r="A79" s="49">
        <v>47</v>
      </c>
      <c r="B79" s="53">
        <v>4.8000000000000001E-2</v>
      </c>
      <c r="C79" s="53">
        <v>5.2999999999999999E-2</v>
      </c>
      <c r="D79" s="53">
        <v>5.6000000000000001E-2</v>
      </c>
      <c r="E79" s="54">
        <v>1.153E-2</v>
      </c>
      <c r="F79" s="54"/>
      <c r="G79" s="53">
        <v>4.2999999999999997E-2</v>
      </c>
      <c r="H79" s="53"/>
      <c r="I79" s="53">
        <v>4.3999999999999997E-2</v>
      </c>
      <c r="J79" s="54">
        <v>1.532E-2</v>
      </c>
    </row>
    <row r="80" spans="1:10" x14ac:dyDescent="0.55000000000000004">
      <c r="A80" s="49">
        <v>48</v>
      </c>
      <c r="B80" s="53">
        <v>4.7E-2</v>
      </c>
      <c r="C80" s="53">
        <v>5.1999999999999998E-2</v>
      </c>
      <c r="D80" s="53">
        <v>5.2999999999999999E-2</v>
      </c>
      <c r="E80" s="54">
        <v>1.1259999999999999E-2</v>
      </c>
      <c r="F80" s="54"/>
      <c r="G80" s="53">
        <v>4.2000000000000003E-2</v>
      </c>
      <c r="H80" s="53"/>
      <c r="I80" s="53">
        <v>4.3999999999999997E-2</v>
      </c>
      <c r="J80" s="54">
        <v>1.499E-2</v>
      </c>
    </row>
    <row r="81" spans="1:10" x14ac:dyDescent="0.55000000000000004">
      <c r="A81" s="49">
        <v>49</v>
      </c>
      <c r="B81" s="53">
        <v>4.5999999999999999E-2</v>
      </c>
      <c r="C81" s="53">
        <v>5.0999999999999997E-2</v>
      </c>
      <c r="D81" s="53">
        <v>5.2999999999999999E-2</v>
      </c>
      <c r="E81" s="54">
        <v>1.102E-2</v>
      </c>
      <c r="F81" s="54"/>
      <c r="G81" s="53">
        <v>4.1000000000000002E-2</v>
      </c>
      <c r="H81" s="53"/>
      <c r="I81" s="53">
        <v>4.2000000000000003E-2</v>
      </c>
      <c r="J81" s="54">
        <v>1.4749999999999999E-2</v>
      </c>
    </row>
    <row r="82" spans="1:10" x14ac:dyDescent="0.55000000000000004">
      <c r="A82" s="49">
        <v>50</v>
      </c>
      <c r="B82" s="53">
        <v>4.4999999999999998E-2</v>
      </c>
      <c r="C82" s="53">
        <v>0.05</v>
      </c>
      <c r="D82" s="53">
        <v>5.2999999999999999E-2</v>
      </c>
      <c r="E82" s="54">
        <v>1.072E-2</v>
      </c>
      <c r="F82" s="54"/>
      <c r="G82" s="53">
        <v>0.04</v>
      </c>
      <c r="H82" s="53"/>
      <c r="I82" s="53">
        <v>4.2000000000000003E-2</v>
      </c>
      <c r="J82" s="54">
        <v>1.44E-2</v>
      </c>
    </row>
  </sheetData>
  <mergeCells count="16">
    <mergeCell ref="A31:A32"/>
    <mergeCell ref="G31:J31"/>
    <mergeCell ref="C31:E31"/>
    <mergeCell ref="G32:J32"/>
    <mergeCell ref="C32:E32"/>
    <mergeCell ref="A1:J1"/>
    <mergeCell ref="E26:I26"/>
    <mergeCell ref="E27:I27"/>
    <mergeCell ref="E21:I21"/>
    <mergeCell ref="B23:D23"/>
    <mergeCell ref="E23:I23"/>
    <mergeCell ref="E10:I10"/>
    <mergeCell ref="E4:I4"/>
    <mergeCell ref="E6:G6"/>
    <mergeCell ref="E15:I15"/>
    <mergeCell ref="E18:I18"/>
  </mergeCells>
  <phoneticPr fontId="2"/>
  <printOptions horizontalCentered="1" verticalCentered="1"/>
  <pageMargins left="0.23622047244094491" right="0.23622047244094491" top="0.74803149606299213" bottom="0.74803149606299213" header="0.31496062992125984" footer="0.31496062992125984"/>
  <pageSetup paperSize="9" scale="90" orientation="portrait" r:id="rId1"/>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2026-02-18T04:03:45Z</cp:lastPrinted>
  <dcterms:created xsi:type="dcterms:W3CDTF">2026-02-10T23:12:43Z</dcterms:created>
  <dcterms:modified xsi:type="dcterms:W3CDTF">2026-02-18T04:15:27Z</dcterms:modified>
</cp:coreProperties>
</file>