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/>
  <xr:revisionPtr revIDLastSave="0" documentId="13_ncr:1_{E2CA18B6-786A-D248-B3FC-3717A448500D}" xr6:coauthVersionLast="47" xr6:coauthVersionMax="47" xr10:uidLastSave="{00000000-0000-0000-0000-000000000000}"/>
  <bookViews>
    <workbookView xWindow="20" yWindow="500" windowWidth="33600" windowHeight="20500" xr2:uid="{00000000-000D-0000-FFFF-FFFF00000000}"/>
  </bookViews>
  <sheets>
    <sheet name="判定シート" sheetId="1" r:id="rId1"/>
    <sheet name="ルール早見表" sheetId="2" r:id="rId2"/>
    <sheet name="年間サマリー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F4" i="1"/>
  <c r="F3" i="1"/>
  <c r="G2" i="1"/>
  <c r="F2" i="1"/>
</calcChain>
</file>

<file path=xl/sharedStrings.xml><?xml version="1.0" encoding="utf-8"?>
<sst xmlns="http://schemas.openxmlformats.org/spreadsheetml/2006/main" count="48" uniqueCount="43">
  <si>
    <t>支払日</t>
  </si>
  <si>
    <t>金額</t>
  </si>
  <si>
    <t>判定（自動）</t>
  </si>
  <si>
    <t>会計処理（自動提案）</t>
  </si>
  <si>
    <t>確定申告処理メモ</t>
  </si>
  <si>
    <t>2025-04-30</t>
  </si>
  <si>
    <t>本人</t>
  </si>
  <si>
    <t>事業用</t>
  </si>
  <si>
    <t>国民年金</t>
  </si>
  <si>
    <t>配偶者</t>
  </si>
  <si>
    <t>個人用</t>
  </si>
  <si>
    <t>仕訳不要（個人口座支払）</t>
  </si>
  <si>
    <t>生計を一にする配偶者の分を納付→社会保険料控除の対象（納付者である事業主が控除可能）</t>
  </si>
  <si>
    <t>従業員</t>
  </si>
  <si>
    <t>（参考）従業員は厚生年金が対象→法定福利費で経費計上</t>
  </si>
  <si>
    <t>テーマ</t>
  </si>
  <si>
    <t>要点</t>
  </si>
  <si>
    <t>事業の経費にはできません。確定申告で『社会保険料控除』として所得控除。</t>
  </si>
  <si>
    <t>国民年金基金・付加年金</t>
  </si>
  <si>
    <t>取り扱いは国民年金と同様。経費不可、社会保険料控除。</t>
  </si>
  <si>
    <t>事業用口座から支払った場合</t>
  </si>
  <si>
    <t>仕訳は『（借）事業主貸／（貸）普通預金』。個人口座からなら仕訳不要。</t>
  </si>
  <si>
    <t>配偶者・扶養親族の分を支払った場合</t>
  </si>
  <si>
    <t>生計を一にしており、納付者が事業主であれば『社会保険料控除』の対象。</t>
  </si>
  <si>
    <t>従業員の年金</t>
  </si>
  <si>
    <t>従業員は通常『厚生年金』に加入。会社負担分は『法定福利費』で経費計上、国民年金とは別物。</t>
  </si>
  <si>
    <t>よくある誤り</t>
  </si>
  <si>
    <t>項目</t>
  </si>
  <si>
    <t>式／内容</t>
  </si>
  <si>
    <t>入力件数</t>
  </si>
  <si>
    <t>支払総額</t>
  </si>
  <si>
    <t>所得控除対象額</t>
  </si>
  <si>
    <t>事業用口座からの支払額</t>
  </si>
  <si>
    <t>仕訳対象額（事業主貸）</t>
  </si>
  <si>
    <t>メモ</t>
  </si>
  <si>
    <t>国民年金は経費不可。所得控除（社会保険料控除）で処理。</t>
  </si>
  <si>
    <t>社会保険料控除として申告（本人分）</t>
    <phoneticPr fontId="2"/>
  </si>
  <si>
    <t>対象者
（本人/配偶者/専従者/従業員）</t>
    <phoneticPr fontId="2"/>
  </si>
  <si>
    <t>支払元
（事業用/個人用）</t>
    <phoneticPr fontId="2"/>
  </si>
  <si>
    <t>保険種別
（国民年金/国民年金基金/付加年金）</t>
    <phoneticPr fontId="2"/>
  </si>
  <si>
    <t>従業員の国民年金は通常対象外（例外的な個別事情は要確認）</t>
    <phoneticPr fontId="2"/>
  </si>
  <si>
    <t>国民年金（事業主本人）</t>
    <phoneticPr fontId="2"/>
  </si>
  <si>
    <t>国民年金を『福利厚生費』等で経費計上→不可。期末に戻し入れが必要。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</si>
</sst>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/>
    <xf numFmtId="38" fontId="5" fillId="0" borderId="1" xfId="1" applyFont="1" applyBorder="1" applyAlignment="1"/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C1" zoomScaleNormal="100" workbookViewId="0">
      <selection activeCell="C1" sqref="C1"/>
    </sheetView>
  </sheetViews>
  <sheetFormatPr baseColWidth="10" defaultColWidth="9" defaultRowHeight="13.5" customHeight="1"/>
  <cols>
    <col min="1" max="1" width="11.6640625" style="1" bestFit="1" customWidth="1"/>
    <col min="2" max="2" width="33.5" style="1" customWidth="1"/>
    <col min="3" max="3" width="18.83203125" style="1" customWidth="1"/>
    <col min="4" max="4" width="37.6640625" style="1" customWidth="1"/>
    <col min="5" max="5" width="7.5" style="1" bestFit="1" customWidth="1"/>
    <col min="6" max="6" width="35.1640625" style="1" customWidth="1"/>
    <col min="7" max="7" width="52.6640625" style="1" bestFit="1" customWidth="1"/>
    <col min="8" max="8" width="40.33203125" style="6" customWidth="1"/>
    <col min="9" max="16384" width="9" style="1"/>
  </cols>
  <sheetData>
    <row r="1" spans="1:8" ht="28.75" customHeight="1">
      <c r="A1" s="2" t="s">
        <v>0</v>
      </c>
      <c r="B1" s="5" t="s">
        <v>37</v>
      </c>
      <c r="C1" s="5" t="s">
        <v>38</v>
      </c>
      <c r="D1" s="5" t="s">
        <v>39</v>
      </c>
      <c r="E1" s="2" t="s">
        <v>1</v>
      </c>
      <c r="F1" s="2" t="s">
        <v>2</v>
      </c>
      <c r="G1" s="2" t="s">
        <v>3</v>
      </c>
      <c r="H1" s="5" t="s">
        <v>4</v>
      </c>
    </row>
    <row r="2" spans="1:8" ht="15">
      <c r="A2" s="3" t="s">
        <v>5</v>
      </c>
      <c r="B2" s="3" t="s">
        <v>6</v>
      </c>
      <c r="C2" s="3" t="s">
        <v>7</v>
      </c>
      <c r="D2" s="3" t="s">
        <v>8</v>
      </c>
      <c r="E2" s="4">
        <v>20000</v>
      </c>
      <c r="F2" s="3" t="str">
        <f>IF(OR(D2="国民年金",D2="国民年金基金",D2="付加年金"),"所得控除（経費不可）","要確認")</f>
        <v>所得控除（経費不可）</v>
      </c>
      <c r="G2" s="3" t="str">
        <f>IF(C2="事業用","（借）事業主貸 / （貸）普通預金　金額＝E2","仕訳不要（個人口座支払）")</f>
        <v>（借）事業主貸 / （貸）普通預金　金額＝E2</v>
      </c>
      <c r="H2" s="7" t="s">
        <v>36</v>
      </c>
    </row>
    <row r="3" spans="1:8" ht="30">
      <c r="A3" s="3" t="s">
        <v>5</v>
      </c>
      <c r="B3" s="3" t="s">
        <v>9</v>
      </c>
      <c r="C3" s="3" t="s">
        <v>10</v>
      </c>
      <c r="D3" s="3" t="s">
        <v>8</v>
      </c>
      <c r="E3" s="4">
        <v>20000</v>
      </c>
      <c r="F3" s="3" t="str">
        <f>IF(OR(D3="国民年金",D3="国民年金基金",D3="付加年金"),"所得控除（経費不可）","要確認")</f>
        <v>所得控除（経費不可）</v>
      </c>
      <c r="G3" s="3" t="s">
        <v>11</v>
      </c>
      <c r="H3" s="7" t="s">
        <v>12</v>
      </c>
    </row>
    <row r="4" spans="1:8" ht="30">
      <c r="A4" s="3" t="s">
        <v>5</v>
      </c>
      <c r="B4" s="3" t="s">
        <v>13</v>
      </c>
      <c r="C4" s="3" t="s">
        <v>7</v>
      </c>
      <c r="D4" s="3" t="s">
        <v>8</v>
      </c>
      <c r="E4" s="4">
        <v>20000</v>
      </c>
      <c r="F4" s="3" t="str">
        <f>IF(B4="従業員","要確認（通常は厚生年金＝法定福利費）","所得控除（経費不可）")</f>
        <v>要確認（通常は厚生年金＝法定福利費）</v>
      </c>
      <c r="G4" s="3" t="s">
        <v>14</v>
      </c>
      <c r="H4" s="7" t="s">
        <v>40</v>
      </c>
    </row>
    <row r="5" spans="1:8" ht="14">
      <c r="A5" s="8"/>
      <c r="B5" s="8"/>
    </row>
    <row r="6" spans="1:8" ht="14">
      <c r="A6" s="8"/>
      <c r="B6" s="8"/>
    </row>
    <row r="7" spans="1:8" ht="14">
      <c r="A7" s="8"/>
      <c r="B7" s="8"/>
    </row>
    <row r="8" spans="1:8" ht="14">
      <c r="A8" s="8"/>
      <c r="B8" s="8"/>
    </row>
    <row r="9" spans="1:8" ht="14">
      <c r="A9" s="8"/>
      <c r="B9" s="8"/>
    </row>
    <row r="10" spans="1:8" ht="14">
      <c r="A10" s="8"/>
      <c r="B10" s="8"/>
    </row>
    <row r="11" spans="1:8" ht="14">
      <c r="A11" s="8"/>
      <c r="B11" s="8"/>
    </row>
    <row r="12" spans="1:8" ht="14">
      <c r="A12" s="8"/>
      <c r="B12" s="8"/>
    </row>
    <row r="13" spans="1:8" ht="14">
      <c r="A13" s="8"/>
      <c r="B13" s="8"/>
    </row>
    <row r="14" spans="1:8" ht="14">
      <c r="A14" s="8"/>
      <c r="B14" s="8"/>
    </row>
    <row r="15" spans="1:8" ht="14">
      <c r="A15" s="8"/>
      <c r="B15" s="8"/>
    </row>
    <row r="16" spans="1:8" ht="14">
      <c r="A16" s="8"/>
      <c r="B16" s="8"/>
    </row>
    <row r="17" spans="1:2" ht="14">
      <c r="A17" s="8"/>
      <c r="B17" s="8"/>
    </row>
    <row r="18" spans="1:2" ht="14">
      <c r="A18" s="8"/>
      <c r="B18" s="8"/>
    </row>
    <row r="19" spans="1:2" ht="14">
      <c r="A19" s="8"/>
      <c r="B19" s="8"/>
    </row>
    <row r="20" spans="1:2" ht="14">
      <c r="A20" s="8"/>
      <c r="B20" s="8"/>
    </row>
    <row r="21" spans="1:2" ht="14">
      <c r="A21" s="8"/>
      <c r="B21" s="8"/>
    </row>
  </sheetData>
  <phoneticPr fontId="2"/>
  <printOptions horizontalCentered="1" verticalCentered="1"/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baseColWidth="10" defaultColWidth="32.83203125" defaultRowHeight="13.5" customHeight="1"/>
  <cols>
    <col min="1" max="1" width="36.83203125" customWidth="1"/>
    <col min="2" max="2" width="88.6640625" customWidth="1"/>
  </cols>
  <sheetData>
    <row r="1" spans="1:2" ht="13.5" customHeight="1">
      <c r="A1" s="2" t="s">
        <v>15</v>
      </c>
      <c r="B1" s="2" t="s">
        <v>16</v>
      </c>
    </row>
    <row r="2" spans="1:2" ht="13.5" customHeight="1">
      <c r="A2" s="3" t="s">
        <v>41</v>
      </c>
      <c r="B2" s="3" t="s">
        <v>17</v>
      </c>
    </row>
    <row r="3" spans="1:2" ht="13.5" customHeight="1">
      <c r="A3" s="3" t="s">
        <v>18</v>
      </c>
      <c r="B3" s="3" t="s">
        <v>19</v>
      </c>
    </row>
    <row r="4" spans="1:2" ht="13.5" customHeight="1">
      <c r="A4" s="3" t="s">
        <v>20</v>
      </c>
      <c r="B4" s="3" t="s">
        <v>21</v>
      </c>
    </row>
    <row r="5" spans="1:2" ht="13.5" customHeight="1">
      <c r="A5" s="3" t="s">
        <v>22</v>
      </c>
      <c r="B5" s="3" t="s">
        <v>23</v>
      </c>
    </row>
    <row r="6" spans="1:2" ht="13.5" customHeight="1">
      <c r="A6" s="3" t="s">
        <v>24</v>
      </c>
      <c r="B6" s="3" t="s">
        <v>25</v>
      </c>
    </row>
    <row r="7" spans="1:2" ht="13.5" customHeight="1">
      <c r="A7" s="3" t="s">
        <v>26</v>
      </c>
      <c r="B7" s="3" t="s">
        <v>42</v>
      </c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baseColWidth="10" defaultColWidth="8.83203125" defaultRowHeight="13.5" customHeight="1"/>
  <cols>
    <col min="1" max="1" width="23" bestFit="1" customWidth="1"/>
    <col min="2" max="2" width="57.5" customWidth="1"/>
  </cols>
  <sheetData>
    <row r="1" spans="1:2" ht="13.5" customHeight="1">
      <c r="A1" s="2" t="s">
        <v>27</v>
      </c>
      <c r="B1" s="2" t="s">
        <v>28</v>
      </c>
    </row>
    <row r="2" spans="1:2" ht="13.5" customHeight="1">
      <c r="A2" s="3" t="s">
        <v>29</v>
      </c>
      <c r="B2" s="4">
        <f>COUNTA(判定シート!A2:A1000)</f>
        <v>3</v>
      </c>
    </row>
    <row r="3" spans="1:2" ht="13.5" customHeight="1">
      <c r="A3" s="3" t="s">
        <v>30</v>
      </c>
      <c r="B3" s="4">
        <f>SUM(判定シート!E2:E1000)</f>
        <v>60000</v>
      </c>
    </row>
    <row r="4" spans="1:2" ht="13.5" customHeight="1">
      <c r="A4" s="3" t="s">
        <v>31</v>
      </c>
      <c r="B4" s="4">
        <f>SUMIF(判定シート!F2:F1000,"*所得控除*",判定シート!E2:E1000)</f>
        <v>40000</v>
      </c>
    </row>
    <row r="5" spans="1:2" ht="13.5" customHeight="1">
      <c r="A5" s="3" t="s">
        <v>32</v>
      </c>
      <c r="B5" s="4">
        <f>SUMIF(判定シート!C2:C1000,"事業用",判定シート!E2:E1000)</f>
        <v>40000</v>
      </c>
    </row>
    <row r="6" spans="1:2" ht="13.5" customHeight="1">
      <c r="A6" s="3" t="s">
        <v>33</v>
      </c>
      <c r="B6" s="4">
        <f>SUMIF(判定シート!C2:C1000,"事業用",判定シート!E2:E1000)</f>
        <v>40000</v>
      </c>
    </row>
    <row r="7" spans="1:2" ht="13.5" customHeight="1">
      <c r="A7" s="3" t="s">
        <v>34</v>
      </c>
      <c r="B7" s="3" t="s">
        <v>35</v>
      </c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判定シート</vt:lpstr>
      <vt:lpstr>ルール早見表</vt:lpstr>
      <vt:lpstr>年間サマリー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2025-12-05T05:45:47Z</cp:lastPrinted>
  <dcterms:created xsi:type="dcterms:W3CDTF">2025-11-04T16:01:33Z</dcterms:created>
  <dcterms:modified xsi:type="dcterms:W3CDTF">2025-12-05T07:38:49Z</dcterms:modified>
  <cp:category/>
</cp:coreProperties>
</file>