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7DEEF35D-AAFA-441A-A09C-EBC481932D4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_元利均等返済方式" sheetId="2" r:id="rId2"/>
    <sheet name="テンプレ_元金均等方式" sheetId="3" r:id="rId3"/>
    <sheet name="入力例_元利均等返済方式 " sheetId="4" r:id="rId4"/>
    <sheet name="入力例_元金均等方式 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5" l="1"/>
  <c r="J58" i="5"/>
  <c r="D58" i="5"/>
  <c r="P57" i="5"/>
  <c r="J57" i="5"/>
  <c r="D57" i="5"/>
  <c r="P56" i="5"/>
  <c r="J56" i="5"/>
  <c r="D56" i="5"/>
  <c r="P55" i="5"/>
  <c r="J55" i="5"/>
  <c r="D55" i="5"/>
  <c r="P54" i="5"/>
  <c r="J54" i="5"/>
  <c r="D54" i="5"/>
  <c r="P53" i="5"/>
  <c r="J53" i="5"/>
  <c r="D53" i="5"/>
  <c r="P52" i="5"/>
  <c r="J52" i="5"/>
  <c r="D52" i="5"/>
  <c r="P51" i="5"/>
  <c r="J51" i="5"/>
  <c r="D51" i="5"/>
  <c r="P50" i="5"/>
  <c r="J50" i="5"/>
  <c r="D50" i="5"/>
  <c r="P49" i="5"/>
  <c r="J49" i="5"/>
  <c r="D49" i="5"/>
  <c r="P48" i="5"/>
  <c r="J48" i="5"/>
  <c r="D48" i="5"/>
  <c r="P47" i="5"/>
  <c r="J47" i="5"/>
  <c r="D47" i="5"/>
  <c r="P46" i="5"/>
  <c r="J46" i="5"/>
  <c r="D46" i="5"/>
  <c r="P45" i="5"/>
  <c r="J45" i="5"/>
  <c r="D45" i="5"/>
  <c r="P44" i="5"/>
  <c r="J44" i="5"/>
  <c r="D44" i="5"/>
  <c r="P43" i="5"/>
  <c r="J43" i="5"/>
  <c r="D43" i="5"/>
  <c r="P42" i="5"/>
  <c r="J42" i="5"/>
  <c r="D42" i="5"/>
  <c r="P41" i="5"/>
  <c r="J41" i="5"/>
  <c r="D41" i="5"/>
  <c r="P40" i="5"/>
  <c r="J40" i="5"/>
  <c r="D40" i="5"/>
  <c r="P39" i="5"/>
  <c r="J39" i="5"/>
  <c r="D39" i="5"/>
  <c r="P38" i="5"/>
  <c r="J38" i="5"/>
  <c r="D38" i="5"/>
  <c r="P37" i="5"/>
  <c r="J37" i="5"/>
  <c r="D37" i="5"/>
  <c r="P36" i="5"/>
  <c r="J36" i="5"/>
  <c r="D36" i="5"/>
  <c r="P35" i="5"/>
  <c r="J35" i="5"/>
  <c r="D35" i="5"/>
  <c r="P34" i="5"/>
  <c r="J34" i="5"/>
  <c r="D34" i="5"/>
  <c r="P33" i="5"/>
  <c r="J33" i="5"/>
  <c r="D33" i="5"/>
  <c r="P32" i="5"/>
  <c r="J32" i="5"/>
  <c r="D32" i="5"/>
  <c r="P31" i="5"/>
  <c r="J31" i="5"/>
  <c r="D31" i="5"/>
  <c r="P30" i="5"/>
  <c r="J30" i="5"/>
  <c r="D30" i="5"/>
  <c r="P29" i="5"/>
  <c r="J29" i="5"/>
  <c r="D29" i="5"/>
  <c r="P28" i="5"/>
  <c r="J28" i="5"/>
  <c r="D28" i="5"/>
  <c r="P27" i="5"/>
  <c r="J27" i="5"/>
  <c r="D27" i="5"/>
  <c r="P26" i="5"/>
  <c r="J26" i="5"/>
  <c r="D26" i="5"/>
  <c r="P25" i="5"/>
  <c r="J25" i="5"/>
  <c r="D25" i="5"/>
  <c r="P24" i="5"/>
  <c r="J24" i="5"/>
  <c r="D24" i="5"/>
  <c r="P23" i="5"/>
  <c r="J23" i="5"/>
  <c r="D23" i="5"/>
  <c r="P22" i="5"/>
  <c r="J22" i="5"/>
  <c r="D22" i="5"/>
  <c r="P21" i="5"/>
  <c r="J21" i="5"/>
  <c r="D21" i="5"/>
  <c r="P20" i="5"/>
  <c r="J20" i="5"/>
  <c r="D20" i="5"/>
  <c r="P19" i="5"/>
  <c r="J19" i="5"/>
  <c r="D19" i="5"/>
  <c r="P18" i="5"/>
  <c r="J18" i="5"/>
  <c r="D18" i="5"/>
  <c r="P17" i="5"/>
  <c r="J17" i="5"/>
  <c r="D17" i="5"/>
  <c r="P16" i="5"/>
  <c r="J16" i="5"/>
  <c r="D16" i="5"/>
  <c r="P15" i="5"/>
  <c r="J15" i="5"/>
  <c r="D15" i="5"/>
  <c r="P14" i="5"/>
  <c r="J14" i="5"/>
  <c r="D14" i="5"/>
  <c r="P13" i="5"/>
  <c r="J13" i="5"/>
  <c r="D13" i="5"/>
  <c r="P12" i="5"/>
  <c r="J12" i="5"/>
  <c r="D12" i="5"/>
  <c r="P11" i="5"/>
  <c r="J11" i="5"/>
  <c r="D11" i="5"/>
  <c r="P10" i="5"/>
  <c r="J10" i="5"/>
  <c r="E10" i="5"/>
  <c r="C10" i="5" s="1"/>
  <c r="F10" i="5" s="1"/>
  <c r="D10" i="5"/>
  <c r="Q9" i="5"/>
  <c r="Q10" i="5" s="1"/>
  <c r="P9" i="5"/>
  <c r="K9" i="5"/>
  <c r="I9" i="5" s="1"/>
  <c r="J9" i="5"/>
  <c r="E9" i="5"/>
  <c r="D9" i="5"/>
  <c r="C9" i="5" s="1"/>
  <c r="F9" i="5" s="1"/>
  <c r="P58" i="4"/>
  <c r="J58" i="4"/>
  <c r="D58" i="4"/>
  <c r="P57" i="4"/>
  <c r="J57" i="4"/>
  <c r="D57" i="4"/>
  <c r="P56" i="4"/>
  <c r="J56" i="4"/>
  <c r="D56" i="4"/>
  <c r="P55" i="4"/>
  <c r="J55" i="4"/>
  <c r="D55" i="4"/>
  <c r="P54" i="4"/>
  <c r="J54" i="4"/>
  <c r="D54" i="4"/>
  <c r="P53" i="4"/>
  <c r="J53" i="4"/>
  <c r="D53" i="4"/>
  <c r="P52" i="4"/>
  <c r="J52" i="4"/>
  <c r="D52" i="4"/>
  <c r="P51" i="4"/>
  <c r="J51" i="4"/>
  <c r="D51" i="4"/>
  <c r="P50" i="4"/>
  <c r="J50" i="4"/>
  <c r="D50" i="4"/>
  <c r="P49" i="4"/>
  <c r="J49" i="4"/>
  <c r="D49" i="4"/>
  <c r="P48" i="4"/>
  <c r="J48" i="4"/>
  <c r="D48" i="4"/>
  <c r="P47" i="4"/>
  <c r="J47" i="4"/>
  <c r="D47" i="4"/>
  <c r="P46" i="4"/>
  <c r="J46" i="4"/>
  <c r="D46" i="4"/>
  <c r="P45" i="4"/>
  <c r="J45" i="4"/>
  <c r="D45" i="4"/>
  <c r="P44" i="4"/>
  <c r="J44" i="4"/>
  <c r="D44" i="4"/>
  <c r="P43" i="4"/>
  <c r="J43" i="4"/>
  <c r="D43" i="4"/>
  <c r="P42" i="4"/>
  <c r="J42" i="4"/>
  <c r="D42" i="4"/>
  <c r="P41" i="4"/>
  <c r="J41" i="4"/>
  <c r="D41" i="4"/>
  <c r="P40" i="4"/>
  <c r="J40" i="4"/>
  <c r="D40" i="4"/>
  <c r="P39" i="4"/>
  <c r="J39" i="4"/>
  <c r="D39" i="4"/>
  <c r="P38" i="4"/>
  <c r="J38" i="4"/>
  <c r="D38" i="4"/>
  <c r="P37" i="4"/>
  <c r="J37" i="4"/>
  <c r="D37" i="4"/>
  <c r="P36" i="4"/>
  <c r="J36" i="4"/>
  <c r="D36" i="4"/>
  <c r="P35" i="4"/>
  <c r="J35" i="4"/>
  <c r="D35" i="4"/>
  <c r="P34" i="4"/>
  <c r="J34" i="4"/>
  <c r="D34" i="4"/>
  <c r="P33" i="4"/>
  <c r="J33" i="4"/>
  <c r="D33" i="4"/>
  <c r="P32" i="4"/>
  <c r="J32" i="4"/>
  <c r="D32" i="4"/>
  <c r="P31" i="4"/>
  <c r="J31" i="4"/>
  <c r="D31" i="4"/>
  <c r="P30" i="4"/>
  <c r="J30" i="4"/>
  <c r="D30" i="4"/>
  <c r="P29" i="4"/>
  <c r="J29" i="4"/>
  <c r="D29" i="4"/>
  <c r="P28" i="4"/>
  <c r="J28" i="4"/>
  <c r="D28" i="4"/>
  <c r="P27" i="4"/>
  <c r="J27" i="4"/>
  <c r="D27" i="4"/>
  <c r="P26" i="4"/>
  <c r="J26" i="4"/>
  <c r="D26" i="4"/>
  <c r="P25" i="4"/>
  <c r="J25" i="4"/>
  <c r="D25" i="4"/>
  <c r="P24" i="4"/>
  <c r="J24" i="4"/>
  <c r="D24" i="4"/>
  <c r="P23" i="4"/>
  <c r="J23" i="4"/>
  <c r="D23" i="4"/>
  <c r="P22" i="4"/>
  <c r="J22" i="4"/>
  <c r="D22" i="4"/>
  <c r="P21" i="4"/>
  <c r="J21" i="4"/>
  <c r="D21" i="4"/>
  <c r="P20" i="4"/>
  <c r="J20" i="4"/>
  <c r="D20" i="4"/>
  <c r="P19" i="4"/>
  <c r="J19" i="4"/>
  <c r="D19" i="4"/>
  <c r="P18" i="4"/>
  <c r="J18" i="4"/>
  <c r="D18" i="4"/>
  <c r="P17" i="4"/>
  <c r="J17" i="4"/>
  <c r="D17" i="4"/>
  <c r="P16" i="4"/>
  <c r="J16" i="4"/>
  <c r="D16" i="4"/>
  <c r="P15" i="4"/>
  <c r="J15" i="4"/>
  <c r="D15" i="4"/>
  <c r="P14" i="4"/>
  <c r="J14" i="4"/>
  <c r="D14" i="4"/>
  <c r="P13" i="4"/>
  <c r="J13" i="4"/>
  <c r="D13" i="4"/>
  <c r="P12" i="4"/>
  <c r="J12" i="4"/>
  <c r="D12" i="4"/>
  <c r="P11" i="4"/>
  <c r="J11" i="4"/>
  <c r="D11" i="4"/>
  <c r="P10" i="4"/>
  <c r="J10" i="4"/>
  <c r="D10" i="4"/>
  <c r="P9" i="4"/>
  <c r="O9" i="4"/>
  <c r="Q9" i="4" s="1"/>
  <c r="K9" i="4"/>
  <c r="J9" i="4"/>
  <c r="I9" i="4"/>
  <c r="D9" i="4"/>
  <c r="C9" i="4"/>
  <c r="P5" i="4"/>
  <c r="P3" i="4"/>
  <c r="P58" i="3"/>
  <c r="J58" i="3"/>
  <c r="D58" i="3"/>
  <c r="P57" i="3"/>
  <c r="J57" i="3"/>
  <c r="D57" i="3"/>
  <c r="P56" i="3"/>
  <c r="J56" i="3"/>
  <c r="D56" i="3"/>
  <c r="P55" i="3"/>
  <c r="J55" i="3"/>
  <c r="D55" i="3"/>
  <c r="P54" i="3"/>
  <c r="J54" i="3"/>
  <c r="D54" i="3"/>
  <c r="P53" i="3"/>
  <c r="J53" i="3"/>
  <c r="D53" i="3"/>
  <c r="P52" i="3"/>
  <c r="J52" i="3"/>
  <c r="D52" i="3"/>
  <c r="P51" i="3"/>
  <c r="J51" i="3"/>
  <c r="D51" i="3"/>
  <c r="P50" i="3"/>
  <c r="J50" i="3"/>
  <c r="D50" i="3"/>
  <c r="P49" i="3"/>
  <c r="J49" i="3"/>
  <c r="D49" i="3"/>
  <c r="P48" i="3"/>
  <c r="J48" i="3"/>
  <c r="D48" i="3"/>
  <c r="P47" i="3"/>
  <c r="J47" i="3"/>
  <c r="D47" i="3"/>
  <c r="P46" i="3"/>
  <c r="J46" i="3"/>
  <c r="D46" i="3"/>
  <c r="P45" i="3"/>
  <c r="J45" i="3"/>
  <c r="D45" i="3"/>
  <c r="P44" i="3"/>
  <c r="J44" i="3"/>
  <c r="D44" i="3"/>
  <c r="P43" i="3"/>
  <c r="J43" i="3"/>
  <c r="D43" i="3"/>
  <c r="P42" i="3"/>
  <c r="J42" i="3"/>
  <c r="D42" i="3"/>
  <c r="P41" i="3"/>
  <c r="J41" i="3"/>
  <c r="D41" i="3"/>
  <c r="P40" i="3"/>
  <c r="J40" i="3"/>
  <c r="D40" i="3"/>
  <c r="P39" i="3"/>
  <c r="J39" i="3"/>
  <c r="D39" i="3"/>
  <c r="P38" i="3"/>
  <c r="J38" i="3"/>
  <c r="D38" i="3"/>
  <c r="P37" i="3"/>
  <c r="J37" i="3"/>
  <c r="D37" i="3"/>
  <c r="P36" i="3"/>
  <c r="J36" i="3"/>
  <c r="D36" i="3"/>
  <c r="P35" i="3"/>
  <c r="J35" i="3"/>
  <c r="D35" i="3"/>
  <c r="P34" i="3"/>
  <c r="J34" i="3"/>
  <c r="D34" i="3"/>
  <c r="P33" i="3"/>
  <c r="J33" i="3"/>
  <c r="D33" i="3"/>
  <c r="P32" i="3"/>
  <c r="J32" i="3"/>
  <c r="D32" i="3"/>
  <c r="P31" i="3"/>
  <c r="J31" i="3"/>
  <c r="D31" i="3"/>
  <c r="P30" i="3"/>
  <c r="J30" i="3"/>
  <c r="D30" i="3"/>
  <c r="P29" i="3"/>
  <c r="J29" i="3"/>
  <c r="D29" i="3"/>
  <c r="P28" i="3"/>
  <c r="J28" i="3"/>
  <c r="D28" i="3"/>
  <c r="P27" i="3"/>
  <c r="J27" i="3"/>
  <c r="D27" i="3"/>
  <c r="P26" i="3"/>
  <c r="J26" i="3"/>
  <c r="D26" i="3"/>
  <c r="P25" i="3"/>
  <c r="J25" i="3"/>
  <c r="D25" i="3"/>
  <c r="P24" i="3"/>
  <c r="J24" i="3"/>
  <c r="D24" i="3"/>
  <c r="P23" i="3"/>
  <c r="J23" i="3"/>
  <c r="D23" i="3"/>
  <c r="P22" i="3"/>
  <c r="J22" i="3"/>
  <c r="D22" i="3"/>
  <c r="P21" i="3"/>
  <c r="J21" i="3"/>
  <c r="D21" i="3"/>
  <c r="P20" i="3"/>
  <c r="J20" i="3"/>
  <c r="D20" i="3"/>
  <c r="P19" i="3"/>
  <c r="J19" i="3"/>
  <c r="D19" i="3"/>
  <c r="P18" i="3"/>
  <c r="J18" i="3"/>
  <c r="D18" i="3"/>
  <c r="P17" i="3"/>
  <c r="J17" i="3"/>
  <c r="D17" i="3"/>
  <c r="P16" i="3"/>
  <c r="J16" i="3"/>
  <c r="D16" i="3"/>
  <c r="P15" i="3"/>
  <c r="J15" i="3"/>
  <c r="D15" i="3"/>
  <c r="P14" i="3"/>
  <c r="J14" i="3"/>
  <c r="D14" i="3"/>
  <c r="P13" i="3"/>
  <c r="J13" i="3"/>
  <c r="D13" i="3"/>
  <c r="P12" i="3"/>
  <c r="J12" i="3"/>
  <c r="D12" i="3"/>
  <c r="P11" i="3"/>
  <c r="J11" i="3"/>
  <c r="D11" i="3"/>
  <c r="P10" i="3"/>
  <c r="J10" i="3"/>
  <c r="D10" i="3"/>
  <c r="Q9" i="3"/>
  <c r="O9" i="3" s="1"/>
  <c r="R9" i="3" s="1"/>
  <c r="P9" i="3"/>
  <c r="K9" i="3"/>
  <c r="K10" i="3" s="1"/>
  <c r="J9" i="3"/>
  <c r="I9" i="3"/>
  <c r="L9" i="3" s="1"/>
  <c r="F9" i="3"/>
  <c r="E9" i="3"/>
  <c r="E10" i="3" s="1"/>
  <c r="E11" i="3" s="1"/>
  <c r="D9" i="3"/>
  <c r="C9" i="3"/>
  <c r="P5" i="3"/>
  <c r="P3" i="3"/>
  <c r="P58" i="2"/>
  <c r="J58" i="2"/>
  <c r="D58" i="2"/>
  <c r="P57" i="2"/>
  <c r="J57" i="2"/>
  <c r="D57" i="2"/>
  <c r="P56" i="2"/>
  <c r="J56" i="2"/>
  <c r="D56" i="2"/>
  <c r="P55" i="2"/>
  <c r="J55" i="2"/>
  <c r="D55" i="2"/>
  <c r="P54" i="2"/>
  <c r="J54" i="2"/>
  <c r="D54" i="2"/>
  <c r="P53" i="2"/>
  <c r="J53" i="2"/>
  <c r="D53" i="2"/>
  <c r="P52" i="2"/>
  <c r="J52" i="2"/>
  <c r="D52" i="2"/>
  <c r="P51" i="2"/>
  <c r="J51" i="2"/>
  <c r="D51" i="2"/>
  <c r="P50" i="2"/>
  <c r="J50" i="2"/>
  <c r="D50" i="2"/>
  <c r="P49" i="2"/>
  <c r="J49" i="2"/>
  <c r="D49" i="2"/>
  <c r="P48" i="2"/>
  <c r="J48" i="2"/>
  <c r="D48" i="2"/>
  <c r="P47" i="2"/>
  <c r="J47" i="2"/>
  <c r="D47" i="2"/>
  <c r="P46" i="2"/>
  <c r="J46" i="2"/>
  <c r="D46" i="2"/>
  <c r="P45" i="2"/>
  <c r="J45" i="2"/>
  <c r="D45" i="2"/>
  <c r="P44" i="2"/>
  <c r="J44" i="2"/>
  <c r="D44" i="2"/>
  <c r="P43" i="2"/>
  <c r="J43" i="2"/>
  <c r="D43" i="2"/>
  <c r="P42" i="2"/>
  <c r="J42" i="2"/>
  <c r="D42" i="2"/>
  <c r="P41" i="2"/>
  <c r="J41" i="2"/>
  <c r="D41" i="2"/>
  <c r="P40" i="2"/>
  <c r="J40" i="2"/>
  <c r="D40" i="2"/>
  <c r="P39" i="2"/>
  <c r="J39" i="2"/>
  <c r="D39" i="2"/>
  <c r="P38" i="2"/>
  <c r="J38" i="2"/>
  <c r="D38" i="2"/>
  <c r="P37" i="2"/>
  <c r="J37" i="2"/>
  <c r="D37" i="2"/>
  <c r="P36" i="2"/>
  <c r="J36" i="2"/>
  <c r="D36" i="2"/>
  <c r="P35" i="2"/>
  <c r="J35" i="2"/>
  <c r="D35" i="2"/>
  <c r="P34" i="2"/>
  <c r="J34" i="2"/>
  <c r="D34" i="2"/>
  <c r="P33" i="2"/>
  <c r="J33" i="2"/>
  <c r="D33" i="2"/>
  <c r="P32" i="2"/>
  <c r="J32" i="2"/>
  <c r="D32" i="2"/>
  <c r="P31" i="2"/>
  <c r="J31" i="2"/>
  <c r="D31" i="2"/>
  <c r="P30" i="2"/>
  <c r="J30" i="2"/>
  <c r="D30" i="2"/>
  <c r="P29" i="2"/>
  <c r="J29" i="2"/>
  <c r="D29" i="2"/>
  <c r="P28" i="2"/>
  <c r="J28" i="2"/>
  <c r="D28" i="2"/>
  <c r="P27" i="2"/>
  <c r="J27" i="2"/>
  <c r="D27" i="2"/>
  <c r="P26" i="2"/>
  <c r="J26" i="2"/>
  <c r="D26" i="2"/>
  <c r="P25" i="2"/>
  <c r="J25" i="2"/>
  <c r="D25" i="2"/>
  <c r="P24" i="2"/>
  <c r="J24" i="2"/>
  <c r="D24" i="2"/>
  <c r="P23" i="2"/>
  <c r="J23" i="2"/>
  <c r="D23" i="2"/>
  <c r="P22" i="2"/>
  <c r="J22" i="2"/>
  <c r="D22" i="2"/>
  <c r="P21" i="2"/>
  <c r="J21" i="2"/>
  <c r="D21" i="2"/>
  <c r="P20" i="2"/>
  <c r="J20" i="2"/>
  <c r="D20" i="2"/>
  <c r="P19" i="2"/>
  <c r="J19" i="2"/>
  <c r="D19" i="2"/>
  <c r="P18" i="2"/>
  <c r="J18" i="2"/>
  <c r="D18" i="2"/>
  <c r="P17" i="2"/>
  <c r="J17" i="2"/>
  <c r="D17" i="2"/>
  <c r="P16" i="2"/>
  <c r="J16" i="2"/>
  <c r="D16" i="2"/>
  <c r="P15" i="2"/>
  <c r="J15" i="2"/>
  <c r="D15" i="2"/>
  <c r="P14" i="2"/>
  <c r="J14" i="2"/>
  <c r="D14" i="2"/>
  <c r="P13" i="2"/>
  <c r="J13" i="2"/>
  <c r="D13" i="2"/>
  <c r="P12" i="2"/>
  <c r="J12" i="2"/>
  <c r="D12" i="2"/>
  <c r="P11" i="2"/>
  <c r="J11" i="2"/>
  <c r="D11" i="2"/>
  <c r="P10" i="2"/>
  <c r="O10" i="2"/>
  <c r="O11" i="2" s="1"/>
  <c r="J10" i="2"/>
  <c r="D10" i="2"/>
  <c r="C10" i="2"/>
  <c r="C11" i="2" s="1"/>
  <c r="R9" i="2"/>
  <c r="Q9" i="2"/>
  <c r="P9" i="2"/>
  <c r="O9" i="2"/>
  <c r="J9" i="2"/>
  <c r="I9" i="2"/>
  <c r="I10" i="2" s="1"/>
  <c r="F9" i="2"/>
  <c r="E9" i="2"/>
  <c r="D9" i="2"/>
  <c r="C9" i="2"/>
  <c r="P5" i="2"/>
  <c r="P3" i="2"/>
  <c r="K10" i="2" l="1"/>
  <c r="I11" i="2"/>
  <c r="L10" i="2"/>
  <c r="O12" i="2"/>
  <c r="Q11" i="2"/>
  <c r="R11" i="2"/>
  <c r="C12" i="2"/>
  <c r="F11" i="2"/>
  <c r="E11" i="2"/>
  <c r="K9" i="2"/>
  <c r="E10" i="2"/>
  <c r="Q10" i="2"/>
  <c r="L9" i="2"/>
  <c r="F10" i="2"/>
  <c r="R10" i="2"/>
  <c r="I10" i="3"/>
  <c r="L10" i="3" s="1"/>
  <c r="K11" i="3"/>
  <c r="C11" i="3"/>
  <c r="F11" i="3" s="1"/>
  <c r="E12" i="3"/>
  <c r="C10" i="3"/>
  <c r="F10" i="3" s="1"/>
  <c r="Q10" i="3"/>
  <c r="E9" i="4"/>
  <c r="C10" i="4"/>
  <c r="F9" i="4"/>
  <c r="O10" i="5"/>
  <c r="Q11" i="5"/>
  <c r="E11" i="5"/>
  <c r="K10" i="5"/>
  <c r="O9" i="5"/>
  <c r="F10" i="4" l="1"/>
  <c r="C11" i="4" s="1"/>
  <c r="E10" i="4"/>
  <c r="C13" i="2"/>
  <c r="F12" i="2"/>
  <c r="E12" i="2"/>
  <c r="E12" i="5"/>
  <c r="C11" i="5"/>
  <c r="F11" i="5" s="1"/>
  <c r="O13" i="2"/>
  <c r="R12" i="2"/>
  <c r="Q12" i="2"/>
  <c r="K11" i="5"/>
  <c r="I10" i="5"/>
  <c r="Q12" i="5"/>
  <c r="O11" i="5"/>
  <c r="E13" i="3"/>
  <c r="C12" i="3"/>
  <c r="F12" i="3" s="1"/>
  <c r="I12" i="2"/>
  <c r="L11" i="2"/>
  <c r="K11" i="2"/>
  <c r="Q11" i="3"/>
  <c r="O10" i="3"/>
  <c r="R10" i="3" s="1"/>
  <c r="K12" i="3"/>
  <c r="I11" i="3"/>
  <c r="L11" i="3" s="1"/>
  <c r="E11" i="4" l="1"/>
  <c r="F11" i="4"/>
  <c r="C12" i="4" s="1"/>
  <c r="I11" i="5"/>
  <c r="K12" i="5"/>
  <c r="O11" i="3"/>
  <c r="R11" i="3" s="1"/>
  <c r="Q12" i="3"/>
  <c r="K12" i="2"/>
  <c r="I13" i="2"/>
  <c r="L12" i="2"/>
  <c r="C14" i="2"/>
  <c r="E13" i="2"/>
  <c r="F13" i="2"/>
  <c r="O12" i="5"/>
  <c r="Q13" i="5"/>
  <c r="Q13" i="2"/>
  <c r="O14" i="2"/>
  <c r="R13" i="2"/>
  <c r="I12" i="3"/>
  <c r="L12" i="3" s="1"/>
  <c r="K13" i="3"/>
  <c r="C13" i="3"/>
  <c r="F13" i="3" s="1"/>
  <c r="E14" i="3"/>
  <c r="C12" i="5"/>
  <c r="F12" i="5" s="1"/>
  <c r="E13" i="5"/>
  <c r="F12" i="4" l="1"/>
  <c r="C13" i="4" s="1"/>
  <c r="E12" i="4"/>
  <c r="E15" i="3"/>
  <c r="C14" i="3"/>
  <c r="F14" i="3" s="1"/>
  <c r="Q14" i="5"/>
  <c r="O13" i="5"/>
  <c r="Q13" i="3"/>
  <c r="O12" i="3"/>
  <c r="R12" i="3" s="1"/>
  <c r="K14" i="3"/>
  <c r="I13" i="3"/>
  <c r="L13" i="3" s="1"/>
  <c r="I12" i="5"/>
  <c r="K13" i="5"/>
  <c r="C15" i="2"/>
  <c r="F14" i="2"/>
  <c r="E14" i="2"/>
  <c r="E14" i="5"/>
  <c r="C13" i="5"/>
  <c r="F13" i="5" s="1"/>
  <c r="O15" i="2"/>
  <c r="R14" i="2"/>
  <c r="Q14" i="2"/>
  <c r="I14" i="2"/>
  <c r="L13" i="2"/>
  <c r="K13" i="2"/>
  <c r="E13" i="4" l="1"/>
  <c r="C14" i="4"/>
  <c r="F13" i="4"/>
  <c r="E15" i="2"/>
  <c r="C16" i="2"/>
  <c r="F15" i="2"/>
  <c r="O14" i="5"/>
  <c r="Q15" i="5"/>
  <c r="I15" i="2"/>
  <c r="L14" i="2"/>
  <c r="K14" i="2"/>
  <c r="Q15" i="2"/>
  <c r="O16" i="2"/>
  <c r="R15" i="2"/>
  <c r="C15" i="3"/>
  <c r="F15" i="3" s="1"/>
  <c r="E16" i="3"/>
  <c r="I14" i="3"/>
  <c r="L14" i="3" s="1"/>
  <c r="K15" i="3"/>
  <c r="O13" i="3"/>
  <c r="R13" i="3" s="1"/>
  <c r="Q14" i="3"/>
  <c r="I13" i="5"/>
  <c r="K14" i="5"/>
  <c r="C14" i="5"/>
  <c r="F14" i="5" s="1"/>
  <c r="E15" i="5"/>
  <c r="I14" i="5" l="1"/>
  <c r="K15" i="5"/>
  <c r="O17" i="2"/>
  <c r="R16" i="2"/>
  <c r="Q16" i="2"/>
  <c r="C17" i="2"/>
  <c r="F16" i="2"/>
  <c r="E16" i="2"/>
  <c r="Q15" i="3"/>
  <c r="O14" i="3"/>
  <c r="R14" i="3" s="1"/>
  <c r="Q16" i="5"/>
  <c r="O15" i="5"/>
  <c r="K16" i="3"/>
  <c r="I15" i="3"/>
  <c r="L15" i="3" s="1"/>
  <c r="F14" i="4"/>
  <c r="C15" i="4" s="1"/>
  <c r="E14" i="4"/>
  <c r="E17" i="3"/>
  <c r="C16" i="3"/>
  <c r="F16" i="3" s="1"/>
  <c r="E16" i="5"/>
  <c r="C15" i="5"/>
  <c r="F15" i="5" s="1"/>
  <c r="I16" i="2"/>
  <c r="L15" i="2"/>
  <c r="K15" i="2"/>
  <c r="E15" i="4" l="1"/>
  <c r="F15" i="4"/>
  <c r="C16" i="4" s="1"/>
  <c r="E17" i="2"/>
  <c r="C18" i="2"/>
  <c r="F17" i="2"/>
  <c r="C16" i="5"/>
  <c r="F16" i="5" s="1"/>
  <c r="E17" i="5"/>
  <c r="C17" i="3"/>
  <c r="F17" i="3" s="1"/>
  <c r="E18" i="3"/>
  <c r="I16" i="3"/>
  <c r="L16" i="3" s="1"/>
  <c r="K17" i="3"/>
  <c r="Q17" i="2"/>
  <c r="O18" i="2"/>
  <c r="R17" i="2"/>
  <c r="O15" i="3"/>
  <c r="R15" i="3" s="1"/>
  <c r="Q16" i="3"/>
  <c r="I15" i="5"/>
  <c r="K16" i="5"/>
  <c r="I17" i="2"/>
  <c r="K16" i="2"/>
  <c r="L16" i="2"/>
  <c r="O16" i="5"/>
  <c r="Q17" i="5"/>
  <c r="C17" i="4" l="1"/>
  <c r="F16" i="4"/>
  <c r="E16" i="4"/>
  <c r="E18" i="5"/>
  <c r="C17" i="5"/>
  <c r="F17" i="5" s="1"/>
  <c r="I18" i="2"/>
  <c r="L17" i="2"/>
  <c r="K17" i="2"/>
  <c r="C19" i="2"/>
  <c r="F18" i="2"/>
  <c r="E18" i="2"/>
  <c r="K17" i="5"/>
  <c r="I16" i="5"/>
  <c r="O19" i="2"/>
  <c r="R18" i="2"/>
  <c r="Q18" i="2"/>
  <c r="Q17" i="3"/>
  <c r="O16" i="3"/>
  <c r="R16" i="3" s="1"/>
  <c r="E19" i="3"/>
  <c r="C18" i="3"/>
  <c r="F18" i="3" s="1"/>
  <c r="K18" i="3"/>
  <c r="I17" i="3"/>
  <c r="L17" i="3" s="1"/>
  <c r="O17" i="5"/>
  <c r="Q18" i="5"/>
  <c r="E17" i="4" l="1"/>
  <c r="F17" i="4"/>
  <c r="C18" i="4" s="1"/>
  <c r="R19" i="2"/>
  <c r="O20" i="2"/>
  <c r="Q19" i="2"/>
  <c r="I19" i="2"/>
  <c r="K18" i="2"/>
  <c r="L18" i="2"/>
  <c r="C19" i="3"/>
  <c r="F19" i="3" s="1"/>
  <c r="E20" i="3"/>
  <c r="F19" i="2"/>
  <c r="C20" i="2"/>
  <c r="E19" i="2"/>
  <c r="I18" i="3"/>
  <c r="L18" i="3" s="1"/>
  <c r="K19" i="3"/>
  <c r="I17" i="5"/>
  <c r="K18" i="5"/>
  <c r="C18" i="5"/>
  <c r="F18" i="5" s="1"/>
  <c r="E19" i="5"/>
  <c r="O17" i="3"/>
  <c r="R17" i="3" s="1"/>
  <c r="Q18" i="3"/>
  <c r="O18" i="5"/>
  <c r="Q19" i="5"/>
  <c r="C19" i="4" l="1"/>
  <c r="E18" i="4"/>
  <c r="F18" i="4"/>
  <c r="Q19" i="3"/>
  <c r="O18" i="3"/>
  <c r="R18" i="3" s="1"/>
  <c r="I20" i="2"/>
  <c r="L19" i="2"/>
  <c r="K19" i="2"/>
  <c r="K20" i="3"/>
  <c r="I19" i="3"/>
  <c r="L19" i="3" s="1"/>
  <c r="E20" i="5"/>
  <c r="C19" i="5"/>
  <c r="F19" i="5" s="1"/>
  <c r="K19" i="5"/>
  <c r="I18" i="5"/>
  <c r="E21" i="3"/>
  <c r="C20" i="3"/>
  <c r="F20" i="3" s="1"/>
  <c r="C21" i="2"/>
  <c r="F20" i="2"/>
  <c r="E20" i="2"/>
  <c r="O21" i="2"/>
  <c r="R20" i="2"/>
  <c r="Q20" i="2"/>
  <c r="O19" i="5"/>
  <c r="Q20" i="5"/>
  <c r="L20" i="2" l="1"/>
  <c r="I21" i="2"/>
  <c r="K20" i="2"/>
  <c r="C20" i="5"/>
  <c r="F20" i="5" s="1"/>
  <c r="E21" i="5"/>
  <c r="O19" i="3"/>
  <c r="R19" i="3" s="1"/>
  <c r="Q20" i="3"/>
  <c r="C21" i="3"/>
  <c r="F21" i="3" s="1"/>
  <c r="E22" i="3"/>
  <c r="I19" i="5"/>
  <c r="K20" i="5"/>
  <c r="C22" i="2"/>
  <c r="E21" i="2"/>
  <c r="F21" i="2"/>
  <c r="R21" i="2"/>
  <c r="O22" i="2"/>
  <c r="Q21" i="2"/>
  <c r="O20" i="5"/>
  <c r="Q21" i="5"/>
  <c r="I20" i="3"/>
  <c r="L20" i="3" s="1"/>
  <c r="K21" i="3"/>
  <c r="C20" i="4"/>
  <c r="E19" i="4"/>
  <c r="F19" i="4"/>
  <c r="Q22" i="5" l="1"/>
  <c r="O21" i="5"/>
  <c r="K21" i="5"/>
  <c r="I20" i="5"/>
  <c r="E20" i="4"/>
  <c r="F20" i="4"/>
  <c r="C21" i="4" s="1"/>
  <c r="K22" i="3"/>
  <c r="I21" i="3"/>
  <c r="L21" i="3" s="1"/>
  <c r="C23" i="2"/>
  <c r="F22" i="2"/>
  <c r="E22" i="2"/>
  <c r="E23" i="3"/>
  <c r="C22" i="3"/>
  <c r="F22" i="3" s="1"/>
  <c r="I22" i="2"/>
  <c r="L21" i="2"/>
  <c r="K21" i="2"/>
  <c r="E22" i="5"/>
  <c r="C21" i="5"/>
  <c r="F21" i="5" s="1"/>
  <c r="O23" i="2"/>
  <c r="R22" i="2"/>
  <c r="Q22" i="2"/>
  <c r="Q21" i="3"/>
  <c r="O20" i="3"/>
  <c r="R20" i="3" s="1"/>
  <c r="C22" i="4" l="1"/>
  <c r="E21" i="4"/>
  <c r="F21" i="4"/>
  <c r="C22" i="5"/>
  <c r="F22" i="5" s="1"/>
  <c r="E23" i="5"/>
  <c r="F23" i="2"/>
  <c r="C24" i="2"/>
  <c r="E23" i="2"/>
  <c r="I21" i="5"/>
  <c r="K22" i="5"/>
  <c r="L22" i="2"/>
  <c r="I23" i="2"/>
  <c r="K22" i="2"/>
  <c r="O24" i="2"/>
  <c r="Q23" i="2"/>
  <c r="R23" i="2"/>
  <c r="C23" i="3"/>
  <c r="F23" i="3" s="1"/>
  <c r="E24" i="3"/>
  <c r="O21" i="3"/>
  <c r="R21" i="3" s="1"/>
  <c r="Q22" i="3"/>
  <c r="I22" i="3"/>
  <c r="L22" i="3" s="1"/>
  <c r="K23" i="3"/>
  <c r="O22" i="5"/>
  <c r="Q23" i="5"/>
  <c r="K24" i="3" l="1"/>
  <c r="I23" i="3"/>
  <c r="L23" i="3" s="1"/>
  <c r="C25" i="2"/>
  <c r="F24" i="2"/>
  <c r="E24" i="2"/>
  <c r="O25" i="2"/>
  <c r="R24" i="2"/>
  <c r="Q24" i="2"/>
  <c r="Q23" i="3"/>
  <c r="O22" i="3"/>
  <c r="R22" i="3" s="1"/>
  <c r="E24" i="5"/>
  <c r="C23" i="5"/>
  <c r="F23" i="5" s="1"/>
  <c r="K23" i="5"/>
  <c r="I22" i="5"/>
  <c r="I24" i="2"/>
  <c r="L23" i="2"/>
  <c r="K23" i="2"/>
  <c r="E25" i="3"/>
  <c r="C24" i="3"/>
  <c r="F24" i="3" s="1"/>
  <c r="Q24" i="5"/>
  <c r="O23" i="5"/>
  <c r="C23" i="4"/>
  <c r="E22" i="4"/>
  <c r="F22" i="4"/>
  <c r="E23" i="4" l="1"/>
  <c r="F23" i="4"/>
  <c r="C24" i="4" s="1"/>
  <c r="L24" i="2"/>
  <c r="I25" i="2"/>
  <c r="K24" i="2"/>
  <c r="O24" i="5"/>
  <c r="Q25" i="5"/>
  <c r="R25" i="2"/>
  <c r="O26" i="2"/>
  <c r="Q25" i="2"/>
  <c r="I23" i="5"/>
  <c r="K24" i="5"/>
  <c r="C24" i="5"/>
  <c r="F24" i="5" s="1"/>
  <c r="E25" i="5"/>
  <c r="F25" i="2"/>
  <c r="C26" i="2"/>
  <c r="E25" i="2"/>
  <c r="C25" i="3"/>
  <c r="F25" i="3" s="1"/>
  <c r="E26" i="3"/>
  <c r="O23" i="3"/>
  <c r="R23" i="3" s="1"/>
  <c r="Q24" i="3"/>
  <c r="I24" i="3"/>
  <c r="L24" i="3" s="1"/>
  <c r="K25" i="3"/>
  <c r="F24" i="4" l="1"/>
  <c r="C25" i="4"/>
  <c r="E24" i="4"/>
  <c r="K25" i="5"/>
  <c r="I24" i="5"/>
  <c r="C25" i="5"/>
  <c r="F25" i="5" s="1"/>
  <c r="E26" i="5"/>
  <c r="I26" i="2"/>
  <c r="L25" i="2"/>
  <c r="K25" i="2"/>
  <c r="E27" i="3"/>
  <c r="C26" i="3"/>
  <c r="F26" i="3" s="1"/>
  <c r="O27" i="2"/>
  <c r="R26" i="2"/>
  <c r="Q26" i="2"/>
  <c r="K26" i="3"/>
  <c r="I25" i="3"/>
  <c r="L25" i="3" s="1"/>
  <c r="C27" i="2"/>
  <c r="F26" i="2"/>
  <c r="E26" i="2"/>
  <c r="Q25" i="3"/>
  <c r="O24" i="3"/>
  <c r="R24" i="3" s="1"/>
  <c r="Q26" i="5"/>
  <c r="O25" i="5"/>
  <c r="R27" i="2" l="1"/>
  <c r="O28" i="2"/>
  <c r="Q27" i="2"/>
  <c r="C26" i="5"/>
  <c r="F26" i="5" s="1"/>
  <c r="E27" i="5"/>
  <c r="C27" i="3"/>
  <c r="F27" i="3" s="1"/>
  <c r="E28" i="3"/>
  <c r="I25" i="5"/>
  <c r="K26" i="5"/>
  <c r="F27" i="2"/>
  <c r="C28" i="2"/>
  <c r="E27" i="2"/>
  <c r="I26" i="3"/>
  <c r="L26" i="3" s="1"/>
  <c r="K27" i="3"/>
  <c r="I27" i="2"/>
  <c r="K26" i="2"/>
  <c r="L26" i="2"/>
  <c r="E25" i="4"/>
  <c r="F25" i="4"/>
  <c r="C26" i="4" s="1"/>
  <c r="O25" i="3"/>
  <c r="R25" i="3" s="1"/>
  <c r="Q26" i="3"/>
  <c r="O26" i="5"/>
  <c r="Q27" i="5"/>
  <c r="C27" i="4" l="1"/>
  <c r="E26" i="4"/>
  <c r="F26" i="4"/>
  <c r="I28" i="2"/>
  <c r="L27" i="2"/>
  <c r="K27" i="2"/>
  <c r="Q27" i="3"/>
  <c r="O26" i="3"/>
  <c r="R26" i="3" s="1"/>
  <c r="K28" i="3"/>
  <c r="I27" i="3"/>
  <c r="L27" i="3" s="1"/>
  <c r="E29" i="3"/>
  <c r="C28" i="3"/>
  <c r="F28" i="3" s="1"/>
  <c r="C29" i="2"/>
  <c r="F28" i="2"/>
  <c r="E28" i="2"/>
  <c r="E28" i="5"/>
  <c r="C27" i="5"/>
  <c r="F27" i="5" s="1"/>
  <c r="Q28" i="5"/>
  <c r="O27" i="5"/>
  <c r="O29" i="2"/>
  <c r="R28" i="2"/>
  <c r="Q28" i="2"/>
  <c r="K27" i="5"/>
  <c r="I26" i="5"/>
  <c r="C30" i="2" l="1"/>
  <c r="E29" i="2"/>
  <c r="F29" i="2"/>
  <c r="R29" i="2"/>
  <c r="O30" i="2"/>
  <c r="Q29" i="2"/>
  <c r="C28" i="5"/>
  <c r="F28" i="5" s="1"/>
  <c r="E29" i="5"/>
  <c r="O27" i="3"/>
  <c r="R27" i="3" s="1"/>
  <c r="Q28" i="3"/>
  <c r="L28" i="2"/>
  <c r="I29" i="2"/>
  <c r="K28" i="2"/>
  <c r="I27" i="5"/>
  <c r="K28" i="5"/>
  <c r="C28" i="4"/>
  <c r="E27" i="4"/>
  <c r="F27" i="4"/>
  <c r="C29" i="3"/>
  <c r="F29" i="3" s="1"/>
  <c r="E30" i="3"/>
  <c r="O28" i="5"/>
  <c r="Q29" i="5"/>
  <c r="I28" i="3"/>
  <c r="L28" i="3" s="1"/>
  <c r="K29" i="3"/>
  <c r="I28" i="5" l="1"/>
  <c r="K29" i="5"/>
  <c r="E30" i="5"/>
  <c r="C29" i="5"/>
  <c r="F29" i="5" s="1"/>
  <c r="E31" i="3"/>
  <c r="C30" i="3"/>
  <c r="F30" i="3" s="1"/>
  <c r="O31" i="2"/>
  <c r="R30" i="2"/>
  <c r="Q30" i="2"/>
  <c r="Q30" i="5"/>
  <c r="O29" i="5"/>
  <c r="R29" i="5" s="1"/>
  <c r="I30" i="2"/>
  <c r="L29" i="2"/>
  <c r="K29" i="2"/>
  <c r="K30" i="3"/>
  <c r="I29" i="3"/>
  <c r="L29" i="3" s="1"/>
  <c r="Q29" i="3"/>
  <c r="O28" i="3"/>
  <c r="R28" i="3" s="1"/>
  <c r="E28" i="4"/>
  <c r="F28" i="4"/>
  <c r="C29" i="4"/>
  <c r="C31" i="2"/>
  <c r="F30" i="2"/>
  <c r="E30" i="2"/>
  <c r="R31" i="2" l="1"/>
  <c r="Q31" i="2"/>
  <c r="O32" i="2"/>
  <c r="E29" i="4"/>
  <c r="F29" i="4"/>
  <c r="C30" i="4" s="1"/>
  <c r="I31" i="2"/>
  <c r="L30" i="2"/>
  <c r="K30" i="2"/>
  <c r="O30" i="5"/>
  <c r="R30" i="5" s="1"/>
  <c r="Q31" i="5"/>
  <c r="C30" i="5"/>
  <c r="F30" i="5" s="1"/>
  <c r="E31" i="5"/>
  <c r="C32" i="2"/>
  <c r="E31" i="2"/>
  <c r="F31" i="2"/>
  <c r="C31" i="3"/>
  <c r="F31" i="3" s="1"/>
  <c r="E32" i="3"/>
  <c r="I29" i="5"/>
  <c r="K30" i="5"/>
  <c r="O29" i="3"/>
  <c r="R29" i="3" s="1"/>
  <c r="Q30" i="3"/>
  <c r="I30" i="3"/>
  <c r="L30" i="3" s="1"/>
  <c r="K31" i="3"/>
  <c r="F30" i="4" l="1"/>
  <c r="C31" i="4"/>
  <c r="E30" i="4"/>
  <c r="C33" i="2"/>
  <c r="F32" i="2"/>
  <c r="E32" i="2"/>
  <c r="Q31" i="3"/>
  <c r="O30" i="3"/>
  <c r="R30" i="3" s="1"/>
  <c r="E32" i="5"/>
  <c r="C31" i="5"/>
  <c r="F31" i="5" s="1"/>
  <c r="Q32" i="5"/>
  <c r="O31" i="5"/>
  <c r="R31" i="5" s="1"/>
  <c r="O33" i="2"/>
  <c r="R32" i="2"/>
  <c r="Q32" i="2"/>
  <c r="I30" i="5"/>
  <c r="K31" i="5"/>
  <c r="E33" i="3"/>
  <c r="C32" i="3"/>
  <c r="F32" i="3" s="1"/>
  <c r="K32" i="3"/>
  <c r="I31" i="3"/>
  <c r="L31" i="3" s="1"/>
  <c r="I32" i="2"/>
  <c r="L31" i="2"/>
  <c r="K31" i="2"/>
  <c r="I32" i="3" l="1"/>
  <c r="L32" i="3" s="1"/>
  <c r="K33" i="3"/>
  <c r="O31" i="3"/>
  <c r="R31" i="3" s="1"/>
  <c r="Q32" i="3"/>
  <c r="O34" i="2"/>
  <c r="R33" i="2"/>
  <c r="Q33" i="2"/>
  <c r="O32" i="5"/>
  <c r="R32" i="5" s="1"/>
  <c r="Q33" i="5"/>
  <c r="I33" i="2"/>
  <c r="K32" i="2"/>
  <c r="L32" i="2"/>
  <c r="C34" i="2"/>
  <c r="E33" i="2"/>
  <c r="F33" i="2"/>
  <c r="C32" i="4"/>
  <c r="E31" i="4"/>
  <c r="F31" i="4"/>
  <c r="C33" i="3"/>
  <c r="F33" i="3" s="1"/>
  <c r="E34" i="3"/>
  <c r="I31" i="5"/>
  <c r="K32" i="5"/>
  <c r="C32" i="5"/>
  <c r="F32" i="5" s="1"/>
  <c r="E33" i="5"/>
  <c r="K33" i="5" l="1"/>
  <c r="I32" i="5"/>
  <c r="O35" i="2"/>
  <c r="R34" i="2"/>
  <c r="Q34" i="2"/>
  <c r="Q33" i="3"/>
  <c r="O32" i="3"/>
  <c r="R32" i="3" s="1"/>
  <c r="F32" i="4"/>
  <c r="C33" i="4" s="1"/>
  <c r="E32" i="4"/>
  <c r="C35" i="2"/>
  <c r="F34" i="2"/>
  <c r="E34" i="2"/>
  <c r="K34" i="3"/>
  <c r="I33" i="3"/>
  <c r="L33" i="3" s="1"/>
  <c r="E35" i="3"/>
  <c r="C34" i="3"/>
  <c r="F34" i="3" s="1"/>
  <c r="I34" i="2"/>
  <c r="L33" i="2"/>
  <c r="K33" i="2"/>
  <c r="E34" i="5"/>
  <c r="C33" i="5"/>
  <c r="F33" i="5" s="1"/>
  <c r="O33" i="5"/>
  <c r="R33" i="5" s="1"/>
  <c r="Q34" i="5"/>
  <c r="E33" i="4" l="1"/>
  <c r="F33" i="4"/>
  <c r="C34" i="4" s="1"/>
  <c r="O33" i="3"/>
  <c r="R33" i="3" s="1"/>
  <c r="Q34" i="3"/>
  <c r="C34" i="5"/>
  <c r="F34" i="5" s="1"/>
  <c r="E35" i="5"/>
  <c r="I34" i="3"/>
  <c r="L34" i="3" s="1"/>
  <c r="K35" i="3"/>
  <c r="I35" i="2"/>
  <c r="K34" i="2"/>
  <c r="L34" i="2"/>
  <c r="O36" i="2"/>
  <c r="Q35" i="2"/>
  <c r="R35" i="2"/>
  <c r="C36" i="2"/>
  <c r="F35" i="2"/>
  <c r="E35" i="2"/>
  <c r="O34" i="5"/>
  <c r="R34" i="5" s="1"/>
  <c r="Q35" i="5"/>
  <c r="C35" i="3"/>
  <c r="F35" i="3" s="1"/>
  <c r="E36" i="3"/>
  <c r="I33" i="5"/>
  <c r="K34" i="5"/>
  <c r="F34" i="4" l="1"/>
  <c r="E34" i="4"/>
  <c r="C35" i="4"/>
  <c r="C36" i="3"/>
  <c r="F36" i="3" s="1"/>
  <c r="E37" i="3"/>
  <c r="O37" i="2"/>
  <c r="R36" i="2"/>
  <c r="Q36" i="2"/>
  <c r="Q35" i="3"/>
  <c r="O34" i="3"/>
  <c r="R34" i="3" s="1"/>
  <c r="C37" i="2"/>
  <c r="F36" i="2"/>
  <c r="E36" i="2"/>
  <c r="I36" i="2"/>
  <c r="L35" i="2"/>
  <c r="K35" i="2"/>
  <c r="E36" i="5"/>
  <c r="C35" i="5"/>
  <c r="F35" i="5" s="1"/>
  <c r="O35" i="5"/>
  <c r="R35" i="5" s="1"/>
  <c r="Q36" i="5"/>
  <c r="K35" i="5"/>
  <c r="I34" i="5"/>
  <c r="I35" i="3"/>
  <c r="L35" i="3" s="1"/>
  <c r="K36" i="3"/>
  <c r="O38" i="2" l="1"/>
  <c r="R37" i="2"/>
  <c r="Q37" i="2"/>
  <c r="E38" i="3"/>
  <c r="C37" i="3"/>
  <c r="F37" i="3" s="1"/>
  <c r="I35" i="5"/>
  <c r="K36" i="5"/>
  <c r="E35" i="4"/>
  <c r="F35" i="4"/>
  <c r="C36" i="4" s="1"/>
  <c r="I37" i="2"/>
  <c r="L36" i="2"/>
  <c r="K36" i="2"/>
  <c r="C36" i="5"/>
  <c r="F36" i="5" s="1"/>
  <c r="E37" i="5"/>
  <c r="O36" i="5"/>
  <c r="R36" i="5" s="1"/>
  <c r="Q37" i="5"/>
  <c r="C38" i="2"/>
  <c r="E37" i="2"/>
  <c r="F37" i="2"/>
  <c r="K37" i="3"/>
  <c r="I36" i="3"/>
  <c r="L36" i="3" s="1"/>
  <c r="O35" i="3"/>
  <c r="R35" i="3" s="1"/>
  <c r="Q36" i="3"/>
  <c r="F36" i="4" l="1"/>
  <c r="E36" i="4"/>
  <c r="C37" i="4"/>
  <c r="C38" i="3"/>
  <c r="F38" i="3" s="1"/>
  <c r="E39" i="3"/>
  <c r="C39" i="2"/>
  <c r="F38" i="2"/>
  <c r="E38" i="2"/>
  <c r="E38" i="5"/>
  <c r="C37" i="5"/>
  <c r="F37" i="5" s="1"/>
  <c r="I37" i="3"/>
  <c r="L37" i="3" s="1"/>
  <c r="K38" i="3"/>
  <c r="I38" i="2"/>
  <c r="L37" i="2"/>
  <c r="K37" i="2"/>
  <c r="Q38" i="5"/>
  <c r="O37" i="5"/>
  <c r="R37" i="5" s="1"/>
  <c r="O39" i="2"/>
  <c r="R38" i="2"/>
  <c r="Q38" i="2"/>
  <c r="K37" i="5"/>
  <c r="I36" i="5"/>
  <c r="O36" i="3"/>
  <c r="R36" i="3" s="1"/>
  <c r="Q37" i="3"/>
  <c r="C40" i="2" l="1"/>
  <c r="F39" i="2"/>
  <c r="E39" i="2"/>
  <c r="C39" i="3"/>
  <c r="F39" i="3" s="1"/>
  <c r="E40" i="3"/>
  <c r="K39" i="3"/>
  <c r="I38" i="3"/>
  <c r="L38" i="3" s="1"/>
  <c r="C38" i="4"/>
  <c r="E37" i="4"/>
  <c r="F37" i="4"/>
  <c r="I39" i="2"/>
  <c r="K38" i="2"/>
  <c r="L38" i="2"/>
  <c r="O40" i="2"/>
  <c r="Q39" i="2"/>
  <c r="R39" i="2"/>
  <c r="C38" i="5"/>
  <c r="F38" i="5" s="1"/>
  <c r="E39" i="5"/>
  <c r="I37" i="5"/>
  <c r="K38" i="5"/>
  <c r="Q38" i="3"/>
  <c r="O37" i="3"/>
  <c r="R37" i="3" s="1"/>
  <c r="O38" i="5"/>
  <c r="R38" i="5" s="1"/>
  <c r="Q39" i="5"/>
  <c r="O38" i="3" l="1"/>
  <c r="R38" i="3" s="1"/>
  <c r="Q39" i="3"/>
  <c r="F38" i="4"/>
  <c r="E38" i="4"/>
  <c r="C39" i="4"/>
  <c r="K39" i="5"/>
  <c r="I38" i="5"/>
  <c r="O41" i="2"/>
  <c r="R40" i="2"/>
  <c r="Q40" i="2"/>
  <c r="I39" i="3"/>
  <c r="L39" i="3" s="1"/>
  <c r="K40" i="3"/>
  <c r="I40" i="2"/>
  <c r="L39" i="2"/>
  <c r="K39" i="2"/>
  <c r="C40" i="3"/>
  <c r="F40" i="3" s="1"/>
  <c r="E41" i="3"/>
  <c r="C39" i="5"/>
  <c r="F39" i="5" s="1"/>
  <c r="E40" i="5"/>
  <c r="Q40" i="5"/>
  <c r="O39" i="5"/>
  <c r="R39" i="5" s="1"/>
  <c r="C41" i="2"/>
  <c r="F40" i="2"/>
  <c r="E40" i="2"/>
  <c r="I39" i="5" l="1"/>
  <c r="K40" i="5"/>
  <c r="I40" i="3"/>
  <c r="L40" i="3" s="1"/>
  <c r="K41" i="3"/>
  <c r="E39" i="4"/>
  <c r="F39" i="4"/>
  <c r="C40" i="4" s="1"/>
  <c r="O40" i="5"/>
  <c r="R40" i="5" s="1"/>
  <c r="Q41" i="5"/>
  <c r="C42" i="2"/>
  <c r="E41" i="2"/>
  <c r="F41" i="2"/>
  <c r="I41" i="2"/>
  <c r="L40" i="2"/>
  <c r="K40" i="2"/>
  <c r="C40" i="5"/>
  <c r="F40" i="5" s="1"/>
  <c r="E41" i="5"/>
  <c r="C41" i="3"/>
  <c r="F41" i="3" s="1"/>
  <c r="E42" i="3"/>
  <c r="O39" i="3"/>
  <c r="R39" i="3" s="1"/>
  <c r="Q40" i="3"/>
  <c r="O42" i="2"/>
  <c r="Q41" i="2"/>
  <c r="R41" i="2"/>
  <c r="F40" i="4" l="1"/>
  <c r="C41" i="4" s="1"/>
  <c r="E40" i="4"/>
  <c r="I42" i="2"/>
  <c r="L41" i="2"/>
  <c r="K41" i="2"/>
  <c r="I41" i="3"/>
  <c r="L41" i="3" s="1"/>
  <c r="K42" i="3"/>
  <c r="O43" i="2"/>
  <c r="R42" i="2"/>
  <c r="Q42" i="2"/>
  <c r="K41" i="5"/>
  <c r="I40" i="5"/>
  <c r="O40" i="3"/>
  <c r="R40" i="3" s="1"/>
  <c r="Q41" i="3"/>
  <c r="C42" i="3"/>
  <c r="F42" i="3" s="1"/>
  <c r="E43" i="3"/>
  <c r="C43" i="2"/>
  <c r="F42" i="2"/>
  <c r="E42" i="2"/>
  <c r="Q42" i="5"/>
  <c r="O41" i="5"/>
  <c r="R41" i="5" s="1"/>
  <c r="C41" i="5"/>
  <c r="F41" i="5" s="1"/>
  <c r="E42" i="5"/>
  <c r="E41" i="4" l="1"/>
  <c r="F41" i="4"/>
  <c r="C42" i="4" s="1"/>
  <c r="C42" i="5"/>
  <c r="F42" i="5" s="1"/>
  <c r="E43" i="5"/>
  <c r="Q42" i="3"/>
  <c r="O41" i="3"/>
  <c r="R41" i="3" s="1"/>
  <c r="I41" i="5"/>
  <c r="K42" i="5"/>
  <c r="K43" i="3"/>
  <c r="I42" i="3"/>
  <c r="L42" i="3" s="1"/>
  <c r="O42" i="5"/>
  <c r="R42" i="5" s="1"/>
  <c r="Q43" i="5"/>
  <c r="I43" i="2"/>
  <c r="K42" i="2"/>
  <c r="L42" i="2"/>
  <c r="C44" i="2"/>
  <c r="E43" i="2"/>
  <c r="F43" i="2"/>
  <c r="E44" i="3"/>
  <c r="C43" i="3"/>
  <c r="F43" i="3" s="1"/>
  <c r="O44" i="2"/>
  <c r="Q43" i="2"/>
  <c r="R43" i="2"/>
  <c r="F42" i="4" l="1"/>
  <c r="E42" i="4"/>
  <c r="C43" i="4"/>
  <c r="O42" i="3"/>
  <c r="R42" i="3" s="1"/>
  <c r="Q43" i="3"/>
  <c r="I44" i="2"/>
  <c r="L43" i="2"/>
  <c r="K43" i="2"/>
  <c r="C44" i="3"/>
  <c r="F44" i="3" s="1"/>
  <c r="E45" i="3"/>
  <c r="I43" i="3"/>
  <c r="L43" i="3" s="1"/>
  <c r="K44" i="3"/>
  <c r="Q44" i="5"/>
  <c r="O43" i="5"/>
  <c r="R43" i="5" s="1"/>
  <c r="C45" i="2"/>
  <c r="F44" i="2"/>
  <c r="E44" i="2"/>
  <c r="K43" i="5"/>
  <c r="I42" i="5"/>
  <c r="O45" i="2"/>
  <c r="R44" i="2"/>
  <c r="Q44" i="2"/>
  <c r="E44" i="5"/>
  <c r="C43" i="5"/>
  <c r="F43" i="5" s="1"/>
  <c r="C46" i="2" l="1"/>
  <c r="E45" i="2"/>
  <c r="F45" i="2"/>
  <c r="O44" i="5"/>
  <c r="R44" i="5" s="1"/>
  <c r="Q45" i="5"/>
  <c r="I44" i="3"/>
  <c r="L44" i="3" s="1"/>
  <c r="K45" i="3"/>
  <c r="C44" i="4"/>
  <c r="E43" i="4"/>
  <c r="F43" i="4"/>
  <c r="C44" i="5"/>
  <c r="F44" i="5" s="1"/>
  <c r="E45" i="5"/>
  <c r="O46" i="2"/>
  <c r="Q45" i="2"/>
  <c r="R45" i="2"/>
  <c r="C45" i="3"/>
  <c r="F45" i="3" s="1"/>
  <c r="E46" i="3"/>
  <c r="I45" i="2"/>
  <c r="K44" i="2"/>
  <c r="L44" i="2"/>
  <c r="Q44" i="3"/>
  <c r="O43" i="3"/>
  <c r="R43" i="3" s="1"/>
  <c r="I43" i="5"/>
  <c r="K44" i="5"/>
  <c r="Q46" i="5" l="1"/>
  <c r="O45" i="5"/>
  <c r="R45" i="5" s="1"/>
  <c r="E46" i="5"/>
  <c r="C45" i="5"/>
  <c r="F45" i="5" s="1"/>
  <c r="I45" i="3"/>
  <c r="L45" i="3" s="1"/>
  <c r="K46" i="3"/>
  <c r="F44" i="4"/>
  <c r="C45" i="4" s="1"/>
  <c r="E44" i="4"/>
  <c r="O44" i="3"/>
  <c r="R44" i="3" s="1"/>
  <c r="Q45" i="3"/>
  <c r="O47" i="2"/>
  <c r="R46" i="2"/>
  <c r="Q46" i="2"/>
  <c r="I46" i="2"/>
  <c r="L45" i="2"/>
  <c r="K45" i="2"/>
  <c r="C46" i="3"/>
  <c r="F46" i="3" s="1"/>
  <c r="E47" i="3"/>
  <c r="K45" i="5"/>
  <c r="I44" i="5"/>
  <c r="C47" i="2"/>
  <c r="F46" i="2"/>
  <c r="E46" i="2"/>
  <c r="E45" i="4" l="1"/>
  <c r="F45" i="4"/>
  <c r="C46" i="4" s="1"/>
  <c r="I46" i="3"/>
  <c r="L46" i="3" s="1"/>
  <c r="K47" i="3"/>
  <c r="O48" i="2"/>
  <c r="Q47" i="2"/>
  <c r="R47" i="2"/>
  <c r="I47" i="2"/>
  <c r="K46" i="2"/>
  <c r="L46" i="2"/>
  <c r="C46" i="5"/>
  <c r="F46" i="5" s="1"/>
  <c r="E47" i="5"/>
  <c r="O45" i="3"/>
  <c r="R45" i="3" s="1"/>
  <c r="Q46" i="3"/>
  <c r="O46" i="5"/>
  <c r="R46" i="5" s="1"/>
  <c r="Q47" i="5"/>
  <c r="C48" i="2"/>
  <c r="E47" i="2"/>
  <c r="F47" i="2"/>
  <c r="I45" i="5"/>
  <c r="K46" i="5"/>
  <c r="E48" i="3"/>
  <c r="C47" i="3"/>
  <c r="F47" i="3" s="1"/>
  <c r="F46" i="4" l="1"/>
  <c r="C47" i="4"/>
  <c r="E46" i="4"/>
  <c r="O46" i="3"/>
  <c r="R46" i="3" s="1"/>
  <c r="Q47" i="3"/>
  <c r="E48" i="5"/>
  <c r="C47" i="5"/>
  <c r="F47" i="5" s="1"/>
  <c r="I47" i="3"/>
  <c r="L47" i="3" s="1"/>
  <c r="K48" i="3"/>
  <c r="C48" i="3"/>
  <c r="F48" i="3" s="1"/>
  <c r="E49" i="3"/>
  <c r="O49" i="2"/>
  <c r="R48" i="2"/>
  <c r="Q48" i="2"/>
  <c r="C49" i="2"/>
  <c r="F48" i="2"/>
  <c r="E48" i="2"/>
  <c r="Q48" i="5"/>
  <c r="O47" i="5"/>
  <c r="R47" i="5" s="1"/>
  <c r="K47" i="5"/>
  <c r="I46" i="5"/>
  <c r="I48" i="2"/>
  <c r="L47" i="2"/>
  <c r="K47" i="2"/>
  <c r="C50" i="2" l="1"/>
  <c r="E49" i="2"/>
  <c r="F49" i="2"/>
  <c r="C48" i="5"/>
  <c r="F48" i="5" s="1"/>
  <c r="E49" i="5"/>
  <c r="O50" i="2"/>
  <c r="Q49" i="2"/>
  <c r="R49" i="2"/>
  <c r="Q48" i="3"/>
  <c r="O47" i="3"/>
  <c r="R47" i="3" s="1"/>
  <c r="I49" i="2"/>
  <c r="K48" i="2"/>
  <c r="L48" i="2"/>
  <c r="I47" i="5"/>
  <c r="K48" i="5"/>
  <c r="O48" i="5"/>
  <c r="R48" i="5" s="1"/>
  <c r="Q49" i="5"/>
  <c r="E50" i="3"/>
  <c r="C49" i="3"/>
  <c r="F49" i="3" s="1"/>
  <c r="C48" i="4"/>
  <c r="E47" i="4"/>
  <c r="F47" i="4"/>
  <c r="K49" i="3"/>
  <c r="I48" i="3"/>
  <c r="L48" i="3" s="1"/>
  <c r="O51" i="2" l="1"/>
  <c r="R50" i="2"/>
  <c r="Q50" i="2"/>
  <c r="F48" i="4"/>
  <c r="C49" i="4" s="1"/>
  <c r="E48" i="4"/>
  <c r="I49" i="3"/>
  <c r="L49" i="3" s="1"/>
  <c r="K50" i="3"/>
  <c r="K49" i="5"/>
  <c r="I48" i="5"/>
  <c r="I50" i="2"/>
  <c r="L49" i="2"/>
  <c r="K49" i="2"/>
  <c r="Q50" i="5"/>
  <c r="O49" i="5"/>
  <c r="R49" i="5" s="1"/>
  <c r="O48" i="3"/>
  <c r="R48" i="3" s="1"/>
  <c r="Q49" i="3"/>
  <c r="E50" i="5"/>
  <c r="C49" i="5"/>
  <c r="F49" i="5" s="1"/>
  <c r="C50" i="3"/>
  <c r="F50" i="3" s="1"/>
  <c r="E51" i="3"/>
  <c r="C51" i="2"/>
  <c r="F50" i="2"/>
  <c r="E50" i="2"/>
  <c r="E49" i="4" l="1"/>
  <c r="F49" i="4"/>
  <c r="C50" i="4" s="1"/>
  <c r="E51" i="2"/>
  <c r="C52" i="2"/>
  <c r="F51" i="2"/>
  <c r="C51" i="3"/>
  <c r="F51" i="3" s="1"/>
  <c r="E52" i="3"/>
  <c r="O50" i="5"/>
  <c r="R50" i="5" s="1"/>
  <c r="Q51" i="5"/>
  <c r="K50" i="2"/>
  <c r="L50" i="2"/>
  <c r="I51" i="2"/>
  <c r="O49" i="3"/>
  <c r="R49" i="3" s="1"/>
  <c r="Q50" i="3"/>
  <c r="I49" i="5"/>
  <c r="K50" i="5"/>
  <c r="I50" i="3"/>
  <c r="L50" i="3" s="1"/>
  <c r="K51" i="3"/>
  <c r="C50" i="5"/>
  <c r="F50" i="5" s="1"/>
  <c r="E51" i="5"/>
  <c r="Q51" i="2"/>
  <c r="O52" i="2"/>
  <c r="R51" i="2"/>
  <c r="F50" i="4" l="1"/>
  <c r="E50" i="4"/>
  <c r="C51" i="4"/>
  <c r="E52" i="5"/>
  <c r="C51" i="5"/>
  <c r="F51" i="5" s="1"/>
  <c r="O53" i="2"/>
  <c r="R52" i="2"/>
  <c r="Q52" i="2"/>
  <c r="I51" i="3"/>
  <c r="L51" i="3" s="1"/>
  <c r="K52" i="3"/>
  <c r="C52" i="3"/>
  <c r="F52" i="3" s="1"/>
  <c r="E53" i="3"/>
  <c r="I52" i="2"/>
  <c r="L51" i="2"/>
  <c r="K51" i="2"/>
  <c r="K51" i="5"/>
  <c r="I50" i="5"/>
  <c r="Q52" i="5"/>
  <c r="O51" i="5"/>
  <c r="R51" i="5" s="1"/>
  <c r="O50" i="3"/>
  <c r="R50" i="3" s="1"/>
  <c r="Q51" i="3"/>
  <c r="C53" i="2"/>
  <c r="F52" i="2"/>
  <c r="E52" i="2"/>
  <c r="I51" i="5" l="1"/>
  <c r="K52" i="5"/>
  <c r="C52" i="5"/>
  <c r="F52" i="5" s="1"/>
  <c r="E53" i="5"/>
  <c r="E51" i="4"/>
  <c r="F51" i="4"/>
  <c r="C52" i="4" s="1"/>
  <c r="K52" i="2"/>
  <c r="I53" i="2"/>
  <c r="L52" i="2"/>
  <c r="K53" i="3"/>
  <c r="I52" i="3"/>
  <c r="L52" i="3" s="1"/>
  <c r="E53" i="2"/>
  <c r="C54" i="2"/>
  <c r="F53" i="2"/>
  <c r="Q53" i="2"/>
  <c r="O54" i="2"/>
  <c r="R53" i="2"/>
  <c r="O51" i="3"/>
  <c r="R51" i="3" s="1"/>
  <c r="Q52" i="3"/>
  <c r="E54" i="3"/>
  <c r="C53" i="3"/>
  <c r="F53" i="3" s="1"/>
  <c r="O52" i="5"/>
  <c r="R52" i="5" s="1"/>
  <c r="Q53" i="5"/>
  <c r="F52" i="4" l="1"/>
  <c r="C53" i="4" s="1"/>
  <c r="E52" i="4"/>
  <c r="Q54" i="5"/>
  <c r="O53" i="5"/>
  <c r="R53" i="5" s="1"/>
  <c r="O52" i="3"/>
  <c r="R52" i="3" s="1"/>
  <c r="Q53" i="3"/>
  <c r="C55" i="2"/>
  <c r="F54" i="2"/>
  <c r="E54" i="2"/>
  <c r="E54" i="5"/>
  <c r="C53" i="5"/>
  <c r="F53" i="5" s="1"/>
  <c r="K53" i="5"/>
  <c r="I52" i="5"/>
  <c r="C54" i="3"/>
  <c r="F54" i="3" s="1"/>
  <c r="E55" i="3"/>
  <c r="I53" i="3"/>
  <c r="L53" i="3" s="1"/>
  <c r="K54" i="3"/>
  <c r="Q54" i="2"/>
  <c r="R54" i="2"/>
  <c r="O55" i="2"/>
  <c r="K53" i="2"/>
  <c r="L53" i="2"/>
  <c r="I54" i="2"/>
  <c r="F53" i="4" l="1"/>
  <c r="C54" i="4" s="1"/>
  <c r="E53" i="4"/>
  <c r="K54" i="2"/>
  <c r="I55" i="2"/>
  <c r="L54" i="2"/>
  <c r="Q54" i="3"/>
  <c r="O53" i="3"/>
  <c r="R53" i="3" s="1"/>
  <c r="I53" i="5"/>
  <c r="K54" i="5"/>
  <c r="C55" i="3"/>
  <c r="F55" i="3" s="1"/>
  <c r="E56" i="3"/>
  <c r="Q55" i="2"/>
  <c r="O56" i="2"/>
  <c r="R55" i="2"/>
  <c r="O54" i="5"/>
  <c r="R54" i="5" s="1"/>
  <c r="Q55" i="5"/>
  <c r="C54" i="5"/>
  <c r="F54" i="5" s="1"/>
  <c r="E55" i="5"/>
  <c r="K55" i="3"/>
  <c r="I54" i="3"/>
  <c r="L54" i="3" s="1"/>
  <c r="E55" i="2"/>
  <c r="C56" i="2"/>
  <c r="F55" i="2"/>
  <c r="E54" i="4" l="1"/>
  <c r="C55" i="4"/>
  <c r="F54" i="4"/>
  <c r="O57" i="2"/>
  <c r="R56" i="2"/>
  <c r="Q56" i="2"/>
  <c r="C57" i="2"/>
  <c r="F56" i="2"/>
  <c r="E56" i="2"/>
  <c r="I56" i="2"/>
  <c r="L55" i="2"/>
  <c r="K55" i="2"/>
  <c r="K55" i="5"/>
  <c r="I54" i="5"/>
  <c r="O54" i="3"/>
  <c r="R54" i="3" s="1"/>
  <c r="Q55" i="3"/>
  <c r="I55" i="3"/>
  <c r="L55" i="3" s="1"/>
  <c r="K56" i="3"/>
  <c r="E56" i="5"/>
  <c r="C55" i="5"/>
  <c r="F55" i="5" s="1"/>
  <c r="Q56" i="5"/>
  <c r="O55" i="5"/>
  <c r="R55" i="5" s="1"/>
  <c r="C56" i="3"/>
  <c r="F56" i="3" s="1"/>
  <c r="E57" i="3"/>
  <c r="E57" i="2" l="1"/>
  <c r="C58" i="2"/>
  <c r="F57" i="2"/>
  <c r="O55" i="3"/>
  <c r="R55" i="3" s="1"/>
  <c r="Q56" i="3"/>
  <c r="Q57" i="2"/>
  <c r="O58" i="2"/>
  <c r="R57" i="2"/>
  <c r="I55" i="5"/>
  <c r="K56" i="5"/>
  <c r="C56" i="5"/>
  <c r="F56" i="5" s="1"/>
  <c r="E57" i="5"/>
  <c r="K56" i="2"/>
  <c r="I57" i="2"/>
  <c r="L56" i="2"/>
  <c r="F55" i="4"/>
  <c r="C56" i="4" s="1"/>
  <c r="E55" i="4"/>
  <c r="O56" i="5"/>
  <c r="R56" i="5" s="1"/>
  <c r="Q57" i="5"/>
  <c r="I56" i="3"/>
  <c r="L56" i="3" s="1"/>
  <c r="K57" i="3"/>
  <c r="C57" i="3"/>
  <c r="F57" i="3" s="1"/>
  <c r="E58" i="3"/>
  <c r="C58" i="3" s="1"/>
  <c r="F58" i="3" s="1"/>
  <c r="E56" i="4" l="1"/>
  <c r="F56" i="4"/>
  <c r="C57" i="4" s="1"/>
  <c r="Q58" i="2"/>
  <c r="R58" i="2"/>
  <c r="O56" i="3"/>
  <c r="R56" i="3" s="1"/>
  <c r="Q57" i="3"/>
  <c r="I57" i="3"/>
  <c r="L57" i="3" s="1"/>
  <c r="K58" i="3"/>
  <c r="I58" i="3" s="1"/>
  <c r="L58" i="3" s="1"/>
  <c r="Q58" i="5"/>
  <c r="O58" i="5" s="1"/>
  <c r="R58" i="5" s="1"/>
  <c r="O57" i="5"/>
  <c r="R57" i="5" s="1"/>
  <c r="E58" i="5"/>
  <c r="C57" i="5"/>
  <c r="F57" i="5" s="1"/>
  <c r="I58" i="2"/>
  <c r="L57" i="2"/>
  <c r="K57" i="2"/>
  <c r="K57" i="5"/>
  <c r="I56" i="5"/>
  <c r="F58" i="2"/>
  <c r="E58" i="2"/>
  <c r="F57" i="4" l="1"/>
  <c r="C58" i="4" s="1"/>
  <c r="E57" i="4"/>
  <c r="C58" i="5"/>
  <c r="F58" i="5" s="1"/>
  <c r="L9" i="5" s="1"/>
  <c r="L10" i="5" s="1"/>
  <c r="L11" i="5" s="1"/>
  <c r="L12" i="5" s="1"/>
  <c r="L13" i="5" s="1"/>
  <c r="L14" i="5" s="1"/>
  <c r="L15" i="5" s="1"/>
  <c r="L16" i="5" s="1"/>
  <c r="L17" i="5" s="1"/>
  <c r="L18" i="5" s="1"/>
  <c r="L19" i="5" s="1"/>
  <c r="L20" i="5" s="1"/>
  <c r="L21" i="5" s="1"/>
  <c r="L22" i="5" s="1"/>
  <c r="L23" i="5" s="1"/>
  <c r="L24" i="5" s="1"/>
  <c r="L25" i="5" s="1"/>
  <c r="L26" i="5" s="1"/>
  <c r="L27" i="5" s="1"/>
  <c r="L28" i="5" s="1"/>
  <c r="L29" i="5" s="1"/>
  <c r="L30" i="5" s="1"/>
  <c r="L31" i="5" s="1"/>
  <c r="L32" i="5" s="1"/>
  <c r="L33" i="5" s="1"/>
  <c r="L34" i="5" s="1"/>
  <c r="L35" i="5" s="1"/>
  <c r="L36" i="5" s="1"/>
  <c r="L37" i="5" s="1"/>
  <c r="L38" i="5" s="1"/>
  <c r="L39" i="5" s="1"/>
  <c r="L40" i="5" s="1"/>
  <c r="L41" i="5" s="1"/>
  <c r="L42" i="5" s="1"/>
  <c r="L43" i="5" s="1"/>
  <c r="L44" i="5" s="1"/>
  <c r="L45" i="5" s="1"/>
  <c r="L46" i="5" s="1"/>
  <c r="L47" i="5" s="1"/>
  <c r="L48" i="5" s="1"/>
  <c r="L49" i="5" s="1"/>
  <c r="L50" i="5" s="1"/>
  <c r="L51" i="5" s="1"/>
  <c r="L52" i="5" s="1"/>
  <c r="L53" i="5" s="1"/>
  <c r="L54" i="5" s="1"/>
  <c r="L55" i="5" s="1"/>
  <c r="L56" i="5" s="1"/>
  <c r="P3" i="5"/>
  <c r="P5" i="5" s="1"/>
  <c r="Q58" i="3"/>
  <c r="O58" i="3" s="1"/>
  <c r="R58" i="3" s="1"/>
  <c r="O57" i="3"/>
  <c r="R57" i="3" s="1"/>
  <c r="K58" i="2"/>
  <c r="L58" i="2"/>
  <c r="I57" i="5"/>
  <c r="K58" i="5"/>
  <c r="I58" i="5" s="1"/>
  <c r="E58" i="4" l="1"/>
  <c r="F58" i="4"/>
  <c r="L9" i="4" s="1"/>
  <c r="I10" i="4" s="1"/>
  <c r="L57" i="5"/>
  <c r="L5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K10" i="4" l="1"/>
  <c r="L10" i="4"/>
  <c r="I11" i="4" s="1"/>
  <c r="L11" i="4" l="1"/>
  <c r="I12" i="4" s="1"/>
  <c r="K11" i="4"/>
  <c r="K12" i="4" l="1"/>
  <c r="L12" i="4"/>
  <c r="I13" i="4" s="1"/>
  <c r="K13" i="4" l="1"/>
  <c r="L13" i="4"/>
  <c r="I14" i="4" s="1"/>
  <c r="K14" i="4" l="1"/>
  <c r="L14" i="4"/>
  <c r="I15" i="4" s="1"/>
  <c r="L15" i="4" l="1"/>
  <c r="I16" i="4" s="1"/>
  <c r="K15" i="4"/>
  <c r="K16" i="4" l="1"/>
  <c r="L16" i="4"/>
  <c r="I17" i="4" s="1"/>
  <c r="K17" i="4" l="1"/>
  <c r="L17" i="4"/>
  <c r="I18" i="4" s="1"/>
  <c r="K18" i="4" l="1"/>
  <c r="L18" i="4"/>
  <c r="I19" i="4" s="1"/>
  <c r="L19" i="4" l="1"/>
  <c r="I20" i="4" s="1"/>
  <c r="K19" i="4"/>
  <c r="K20" i="4" l="1"/>
  <c r="L20" i="4"/>
  <c r="I21" i="4" s="1"/>
  <c r="L21" i="4" l="1"/>
  <c r="I22" i="4"/>
  <c r="K21" i="4"/>
  <c r="K22" i="4" l="1"/>
  <c r="L22" i="4"/>
  <c r="I23" i="4" s="1"/>
  <c r="K23" i="4" l="1"/>
  <c r="L23" i="4"/>
  <c r="I24" i="4" s="1"/>
  <c r="K24" i="4" l="1"/>
  <c r="L24" i="4"/>
  <c r="I25" i="4" s="1"/>
  <c r="K25" i="4" l="1"/>
  <c r="L25" i="4"/>
  <c r="I26" i="4" s="1"/>
  <c r="K26" i="4" l="1"/>
  <c r="L26" i="4"/>
  <c r="I27" i="4" s="1"/>
  <c r="K27" i="4" l="1"/>
  <c r="L27" i="4"/>
  <c r="I28" i="4" s="1"/>
  <c r="K28" i="4" l="1"/>
  <c r="L28" i="4"/>
  <c r="I29" i="4" s="1"/>
  <c r="L29" i="4" l="1"/>
  <c r="K29" i="4"/>
  <c r="I30" i="4"/>
  <c r="K30" i="4" l="1"/>
  <c r="L30" i="4"/>
  <c r="I31" i="4" s="1"/>
  <c r="L31" i="4" l="1"/>
  <c r="K31" i="4"/>
  <c r="I32" i="4"/>
  <c r="K32" i="4" l="1"/>
  <c r="L32" i="4"/>
  <c r="I33" i="4" s="1"/>
  <c r="L33" i="4" l="1"/>
  <c r="I34" i="4"/>
  <c r="K33" i="4"/>
  <c r="K34" i="4" l="1"/>
  <c r="L34" i="4"/>
  <c r="I35" i="4" s="1"/>
  <c r="L35" i="4" l="1"/>
  <c r="I36" i="4"/>
  <c r="K35" i="4"/>
  <c r="K36" i="4" l="1"/>
  <c r="L36" i="4"/>
  <c r="I37" i="4" s="1"/>
  <c r="L37" i="4" l="1"/>
  <c r="I38" i="4"/>
  <c r="K37" i="4"/>
  <c r="K38" i="4" l="1"/>
  <c r="L38" i="4"/>
  <c r="I39" i="4" s="1"/>
  <c r="L39" i="4" l="1"/>
  <c r="K39" i="4"/>
  <c r="I40" i="4"/>
  <c r="K40" i="4" l="1"/>
  <c r="L40" i="4"/>
  <c r="I41" i="4" s="1"/>
  <c r="L41" i="4" l="1"/>
  <c r="K41" i="4"/>
  <c r="I42" i="4"/>
  <c r="K42" i="4" l="1"/>
  <c r="L42" i="4"/>
  <c r="I43" i="4" s="1"/>
  <c r="L43" i="4" l="1"/>
  <c r="K43" i="4"/>
  <c r="I44" i="4"/>
  <c r="K44" i="4" l="1"/>
  <c r="L44" i="4"/>
  <c r="I45" i="4" s="1"/>
  <c r="L45" i="4" l="1"/>
  <c r="K45" i="4"/>
  <c r="I46" i="4"/>
  <c r="K46" i="4" l="1"/>
  <c r="L46" i="4"/>
  <c r="I47" i="4" s="1"/>
  <c r="L47" i="4" l="1"/>
  <c r="K47" i="4"/>
  <c r="I48" i="4"/>
  <c r="K48" i="4" l="1"/>
  <c r="L48" i="4"/>
  <c r="I49" i="4" s="1"/>
  <c r="L49" i="4" l="1"/>
  <c r="K49" i="4"/>
  <c r="I50" i="4"/>
  <c r="K50" i="4" l="1"/>
  <c r="L50" i="4"/>
  <c r="I51" i="4" s="1"/>
  <c r="L51" i="4" l="1"/>
  <c r="I52" i="4"/>
  <c r="K51" i="4"/>
  <c r="K52" i="4" l="1"/>
  <c r="L52" i="4"/>
  <c r="I53" i="4" s="1"/>
  <c r="K53" i="4" l="1"/>
  <c r="L53" i="4"/>
  <c r="I54" i="4" s="1"/>
  <c r="K54" i="4" l="1"/>
  <c r="L54" i="4"/>
  <c r="I55" i="4"/>
  <c r="K55" i="4" l="1"/>
  <c r="L55" i="4"/>
  <c r="I56" i="4" s="1"/>
  <c r="I57" i="4" l="1"/>
  <c r="L56" i="4"/>
  <c r="K56" i="4"/>
  <c r="K57" i="4" l="1"/>
  <c r="L57" i="4"/>
  <c r="I58" i="4" s="1"/>
  <c r="L58" i="4" l="1"/>
  <c r="R9" i="4" s="1"/>
  <c r="O10" i="4" s="1"/>
  <c r="K58" i="4"/>
  <c r="R10" i="4" l="1"/>
  <c r="O11" i="4" s="1"/>
  <c r="Q10" i="4"/>
  <c r="Q11" i="4" l="1"/>
  <c r="R11" i="4"/>
  <c r="O12" i="4" s="1"/>
  <c r="R12" i="4" l="1"/>
  <c r="O13" i="4" s="1"/>
  <c r="Q12" i="4"/>
  <c r="Q13" i="4" l="1"/>
  <c r="R13" i="4"/>
  <c r="O14" i="4" s="1"/>
  <c r="Q14" i="4" l="1"/>
  <c r="R14" i="4"/>
  <c r="O15" i="4" s="1"/>
  <c r="Q15" i="4" l="1"/>
  <c r="R15" i="4"/>
  <c r="O16" i="4" s="1"/>
  <c r="Q16" i="4" l="1"/>
  <c r="R16" i="4"/>
  <c r="O17" i="4" s="1"/>
  <c r="Q17" i="4" l="1"/>
  <c r="R17" i="4"/>
  <c r="O18" i="4" s="1"/>
  <c r="Q18" i="4" l="1"/>
  <c r="R18" i="4"/>
  <c r="O19" i="4"/>
  <c r="R19" i="4" l="1"/>
  <c r="O20" i="4" s="1"/>
  <c r="Q19" i="4"/>
  <c r="Q20" i="4" l="1"/>
  <c r="R20" i="4"/>
  <c r="O21" i="4" s="1"/>
  <c r="Q21" i="4" l="1"/>
  <c r="R21" i="4"/>
  <c r="O22" i="4" s="1"/>
  <c r="Q22" i="4" l="1"/>
  <c r="R22" i="4"/>
  <c r="O23" i="4" s="1"/>
  <c r="O24" i="4" l="1"/>
  <c r="Q23" i="4"/>
  <c r="R23" i="4"/>
  <c r="Q24" i="4" l="1"/>
  <c r="R24" i="4"/>
  <c r="O25" i="4" s="1"/>
  <c r="Q25" i="4" l="1"/>
  <c r="R25" i="4"/>
  <c r="O26" i="4" s="1"/>
  <c r="R26" i="4" l="1"/>
  <c r="O27" i="4"/>
  <c r="Q26" i="4"/>
  <c r="Q27" i="4" l="1"/>
  <c r="R27" i="4"/>
  <c r="O28" i="4" s="1"/>
  <c r="R28" i="4" l="1"/>
  <c r="Q28" i="4"/>
  <c r="O29" i="4"/>
  <c r="O30" i="4" l="1"/>
  <c r="Q29" i="4"/>
  <c r="R29" i="4"/>
  <c r="R30" i="4" l="1"/>
  <c r="Q30" i="4"/>
  <c r="O31" i="4"/>
  <c r="O32" i="4" l="1"/>
  <c r="Q31" i="4"/>
  <c r="R31" i="4"/>
  <c r="R32" i="4" l="1"/>
  <c r="Q32" i="4"/>
  <c r="O33" i="4"/>
  <c r="O34" i="4" l="1"/>
  <c r="Q33" i="4"/>
  <c r="R33" i="4"/>
  <c r="R34" i="4" l="1"/>
  <c r="Q34" i="4"/>
  <c r="O35" i="4"/>
  <c r="O36" i="4" l="1"/>
  <c r="Q35" i="4"/>
  <c r="R35" i="4"/>
  <c r="R36" i="4" l="1"/>
  <c r="Q36" i="4"/>
  <c r="O37" i="4"/>
  <c r="O38" i="4" l="1"/>
  <c r="Q37" i="4"/>
  <c r="R37" i="4"/>
  <c r="R38" i="4" l="1"/>
  <c r="O39" i="4"/>
  <c r="Q38" i="4"/>
  <c r="O40" i="4" l="1"/>
  <c r="Q39" i="4"/>
  <c r="R39" i="4"/>
  <c r="R40" i="4" l="1"/>
  <c r="O41" i="4"/>
  <c r="Q40" i="4"/>
  <c r="O42" i="4" l="1"/>
  <c r="Q41" i="4"/>
  <c r="R41" i="4"/>
  <c r="R42" i="4" l="1"/>
  <c r="O43" i="4"/>
  <c r="Q42" i="4"/>
  <c r="O44" i="4" l="1"/>
  <c r="Q43" i="4"/>
  <c r="R43" i="4"/>
  <c r="R44" i="4" l="1"/>
  <c r="Q44" i="4"/>
  <c r="O45" i="4"/>
  <c r="O46" i="4" l="1"/>
  <c r="Q45" i="4"/>
  <c r="R45" i="4"/>
  <c r="R46" i="4" l="1"/>
  <c r="Q46" i="4"/>
  <c r="O47" i="4"/>
  <c r="O48" i="4" l="1"/>
  <c r="Q47" i="4"/>
  <c r="R47" i="4"/>
  <c r="R48" i="4" l="1"/>
  <c r="Q48" i="4"/>
  <c r="O49" i="4"/>
  <c r="O50" i="4" l="1"/>
  <c r="Q49" i="4"/>
  <c r="R49" i="4"/>
  <c r="R50" i="4" l="1"/>
  <c r="Q50" i="4"/>
  <c r="O51" i="4"/>
  <c r="O52" i="4" l="1"/>
  <c r="Q51" i="4"/>
  <c r="R51" i="4"/>
  <c r="Q52" i="4" l="1"/>
  <c r="R52" i="4"/>
  <c r="O53" i="4"/>
  <c r="O54" i="4" l="1"/>
  <c r="R53" i="4"/>
  <c r="Q53" i="4"/>
  <c r="Q54" i="4" l="1"/>
  <c r="O55" i="4"/>
  <c r="R54" i="4"/>
  <c r="Q55" i="4" l="1"/>
  <c r="O56" i="4"/>
  <c r="R55" i="4"/>
  <c r="Q56" i="4" l="1"/>
  <c r="R56" i="4"/>
  <c r="O57" i="4"/>
  <c r="Q57" i="4" l="1"/>
  <c r="R57" i="4"/>
  <c r="O58" i="4"/>
  <c r="Q58" i="4" l="1"/>
  <c r="R58" i="4"/>
</calcChain>
</file>

<file path=xl/sharedStrings.xml><?xml version="1.0" encoding="utf-8"?>
<sst xmlns="http://schemas.openxmlformats.org/spreadsheetml/2006/main" count="91" uniqueCount="16">
  <si>
    <t>借入金返済計画表</t>
  </si>
  <si>
    <t>【テンプレートの説明】</t>
  </si>
  <si>
    <t>返済条件に数値を入力します。
※黄色のセルは自動入力のため、入力不要
※印刷の際は、黄色を塗りつぶしなしに変更してください。</t>
  </si>
  <si>
    <t>返済計画表(元利均等返済方式)</t>
  </si>
  <si>
    <t>利息合計</t>
  </si>
  <si>
    <t>返済条件</t>
  </si>
  <si>
    <t>借入金額</t>
  </si>
  <si>
    <t>返済回数</t>
  </si>
  <si>
    <t>元利合計</t>
  </si>
  <si>
    <t>金利（％）</t>
  </si>
  <si>
    <t>支払回</t>
  </si>
  <si>
    <t>返済額</t>
  </si>
  <si>
    <t>元金</t>
  </si>
  <si>
    <t>利息</t>
  </si>
  <si>
    <t>元金残額</t>
  </si>
  <si>
    <t>返済計画表(元金均等返済方式)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</si>
</sst>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#,##0"/>
  </numFmts>
  <fonts count="12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Meiryo"/>
      <family val="3"/>
      <charset val="128"/>
    </font>
    <font>
      <b/>
      <sz val="18"/>
      <color theme="1"/>
      <name val="Meiryo"/>
      <family val="3"/>
      <charset val="128"/>
    </font>
    <font>
      <b/>
      <sz val="12"/>
      <color theme="1"/>
      <name val="Meiryo"/>
      <family val="3"/>
      <charset val="128"/>
    </font>
    <font>
      <b/>
      <sz val="14"/>
      <color theme="1"/>
      <name val="Meiryo"/>
      <family val="3"/>
      <charset val="128"/>
    </font>
    <font>
      <sz val="12"/>
      <color theme="1"/>
      <name val="Meiryo"/>
      <family val="3"/>
      <charset val="128"/>
    </font>
    <font>
      <b/>
      <sz val="11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6" fontId="5" fillId="4" borderId="36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3" borderId="25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5" fillId="4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5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38" fontId="5" fillId="4" borderId="1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10" fontId="5" fillId="0" borderId="30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9" width="8.7109375" customWidth="1"/>
  </cols>
  <sheetData>
    <row r="1" spans="2:9" ht="18.75" customHeight="1"/>
    <row r="2" spans="2:9" ht="18.75" customHeight="1">
      <c r="B2" s="13" t="s">
        <v>0</v>
      </c>
      <c r="C2" s="14"/>
      <c r="D2" s="14"/>
      <c r="E2" s="14"/>
      <c r="F2" s="1"/>
      <c r="G2" s="2"/>
    </row>
    <row r="3" spans="2:9" ht="18.75" customHeight="1">
      <c r="B3" s="15"/>
      <c r="C3" s="16"/>
      <c r="D3" s="16"/>
      <c r="E3" s="16"/>
      <c r="F3" s="1"/>
      <c r="G3" s="2"/>
    </row>
    <row r="4" spans="2:9" ht="18.75" customHeight="1"/>
    <row r="5" spans="2:9" ht="18.75" customHeight="1">
      <c r="B5" s="3" t="s">
        <v>1</v>
      </c>
    </row>
    <row r="6" spans="2:9" ht="18.75" customHeight="1">
      <c r="B6" s="17" t="s">
        <v>2</v>
      </c>
      <c r="C6" s="14"/>
      <c r="D6" s="14"/>
      <c r="E6" s="14"/>
      <c r="F6" s="14"/>
      <c r="G6" s="14"/>
      <c r="H6" s="18"/>
      <c r="I6" s="4"/>
    </row>
    <row r="7" spans="2:9" ht="18.75" customHeight="1">
      <c r="B7" s="19"/>
      <c r="C7" s="20"/>
      <c r="D7" s="20"/>
      <c r="E7" s="20"/>
      <c r="F7" s="20"/>
      <c r="G7" s="20"/>
      <c r="H7" s="21"/>
      <c r="I7" s="4"/>
    </row>
    <row r="8" spans="2:9" ht="18.75" customHeight="1">
      <c r="B8" s="15"/>
      <c r="C8" s="16"/>
      <c r="D8" s="16"/>
      <c r="E8" s="16"/>
      <c r="F8" s="16"/>
      <c r="G8" s="16"/>
      <c r="H8" s="22"/>
      <c r="I8" s="4"/>
    </row>
    <row r="9" spans="2:9" ht="18.75" customHeight="1">
      <c r="B9" s="4"/>
      <c r="C9" s="4"/>
      <c r="D9" s="4"/>
      <c r="E9" s="4"/>
      <c r="F9" s="4"/>
      <c r="G9" s="4"/>
      <c r="H9" s="4"/>
      <c r="I9" s="4"/>
    </row>
    <row r="10" spans="2:9" ht="18.75" customHeight="1">
      <c r="C10" s="4"/>
      <c r="D10" s="4"/>
      <c r="E10" s="4"/>
      <c r="F10" s="4"/>
      <c r="G10" s="4"/>
      <c r="H10" s="4"/>
      <c r="I10" s="4"/>
    </row>
    <row r="11" spans="2:9" ht="18.75" customHeight="1">
      <c r="B11" s="4"/>
      <c r="C11" s="4"/>
      <c r="D11" s="4"/>
      <c r="E11" s="4"/>
      <c r="F11" s="4"/>
      <c r="G11" s="4"/>
      <c r="H11" s="4"/>
      <c r="I11" s="4"/>
    </row>
    <row r="12" spans="2:9" ht="18.75" customHeight="1"/>
    <row r="13" spans="2:9" ht="18.75" customHeight="1"/>
    <row r="14" spans="2:9" ht="18.75" customHeight="1"/>
    <row r="15" spans="2:9" ht="18.75" customHeight="1"/>
    <row r="16" spans="2:9" ht="18.75" customHeight="1"/>
    <row r="17" ht="18.75" customHeight="1"/>
    <row r="18" ht="18.75" customHeight="1"/>
    <row r="19" ht="18.75" customHeight="1"/>
    <row r="20" ht="18.75" customHeight="1"/>
    <row r="21" ht="18.75" customHeight="1"/>
    <row r="22" ht="18.75" customHeight="1"/>
    <row r="23" ht="18.75" customHeight="1"/>
    <row r="24" ht="18.75" customHeight="1"/>
    <row r="25" ht="18.75" customHeight="1"/>
    <row r="26" ht="18.75" customHeight="1"/>
    <row r="27" ht="18.75" customHeight="1"/>
    <row r="28" ht="18.75" customHeight="1"/>
    <row r="29" ht="18.75" customHeight="1"/>
    <row r="30" ht="18.75" customHeight="1"/>
    <row r="31" ht="18.75" customHeight="1"/>
    <row r="32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2:E3"/>
    <mergeCell ref="B6:H8"/>
  </mergeCells>
  <phoneticPr fontId="1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9"/>
  <sheetViews>
    <sheetView workbookViewId="0"/>
  </sheetViews>
  <sheetFormatPr defaultColWidth="14.42578125" defaultRowHeight="15" customHeight="1"/>
  <cols>
    <col min="1" max="1" width="3.5703125" customWidth="1"/>
    <col min="2" max="2" width="7.5703125" customWidth="1"/>
    <col min="3" max="6" width="12.7109375" customWidth="1"/>
    <col min="7" max="7" width="3.5703125" customWidth="1"/>
    <col min="8" max="8" width="11" customWidth="1"/>
    <col min="9" max="12" width="12.7109375" customWidth="1"/>
    <col min="13" max="13" width="3.5703125" customWidth="1"/>
    <col min="14" max="14" width="10.5703125" customWidth="1"/>
    <col min="15" max="18" width="12.7109375" customWidth="1"/>
    <col min="19" max="19" width="3.5703125" customWidth="1"/>
  </cols>
  <sheetData>
    <row r="1" spans="1:19" ht="28.5">
      <c r="A1" s="5"/>
      <c r="B1" s="35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"/>
    </row>
    <row r="2" spans="1:19" ht="15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 t="s">
        <v>4</v>
      </c>
      <c r="O3" s="24"/>
      <c r="P3" s="36" t="str">
        <f>IF(I4="","",CUMIPMT(I6/12,I5,I4,1,I5,0))</f>
        <v/>
      </c>
      <c r="Q3" s="37"/>
      <c r="R3" s="38"/>
      <c r="S3" s="5"/>
    </row>
    <row r="4" spans="1:19" ht="19.5" customHeight="1">
      <c r="A4" s="5"/>
      <c r="B4" s="40" t="s">
        <v>5</v>
      </c>
      <c r="C4" s="37"/>
      <c r="D4" s="24"/>
      <c r="E4" s="43" t="s">
        <v>6</v>
      </c>
      <c r="F4" s="44"/>
      <c r="G4" s="44"/>
      <c r="H4" s="45"/>
      <c r="I4" s="46"/>
      <c r="J4" s="44"/>
      <c r="K4" s="47"/>
      <c r="L4" s="5"/>
      <c r="M4" s="5"/>
      <c r="N4" s="25"/>
      <c r="O4" s="22"/>
      <c r="P4" s="15"/>
      <c r="Q4" s="16"/>
      <c r="R4" s="39"/>
      <c r="S4" s="5"/>
    </row>
    <row r="5" spans="1:19" ht="19.5" customHeight="1">
      <c r="A5" s="5"/>
      <c r="B5" s="41"/>
      <c r="C5" s="20"/>
      <c r="D5" s="21"/>
      <c r="E5" s="29" t="s">
        <v>7</v>
      </c>
      <c r="F5" s="30"/>
      <c r="G5" s="30"/>
      <c r="H5" s="31"/>
      <c r="I5" s="48"/>
      <c r="J5" s="30"/>
      <c r="K5" s="49"/>
      <c r="L5" s="5"/>
      <c r="M5" s="5"/>
      <c r="N5" s="26" t="s">
        <v>8</v>
      </c>
      <c r="O5" s="18"/>
      <c r="P5" s="50" t="str">
        <f>IF(I4="","",-(I4)+P3)</f>
        <v/>
      </c>
      <c r="Q5" s="14"/>
      <c r="R5" s="51"/>
      <c r="S5" s="5"/>
    </row>
    <row r="6" spans="1:19" ht="19.5" customHeight="1">
      <c r="A6" s="5"/>
      <c r="B6" s="27"/>
      <c r="C6" s="42"/>
      <c r="D6" s="28"/>
      <c r="E6" s="32" t="s">
        <v>9</v>
      </c>
      <c r="F6" s="33"/>
      <c r="G6" s="33"/>
      <c r="H6" s="34"/>
      <c r="I6" s="54"/>
      <c r="J6" s="33"/>
      <c r="K6" s="55"/>
      <c r="L6" s="5"/>
      <c r="M6" s="5"/>
      <c r="N6" s="27"/>
      <c r="O6" s="28"/>
      <c r="P6" s="52"/>
      <c r="Q6" s="42"/>
      <c r="R6" s="53"/>
      <c r="S6" s="5"/>
    </row>
    <row r="7" spans="1:19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>
      <c r="A8" s="7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/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/>
      <c r="N8" s="8" t="s">
        <v>10</v>
      </c>
      <c r="O8" s="8" t="s">
        <v>11</v>
      </c>
      <c r="P8" s="8" t="s">
        <v>12</v>
      </c>
      <c r="Q8" s="8" t="s">
        <v>13</v>
      </c>
      <c r="R8" s="8" t="s">
        <v>14</v>
      </c>
      <c r="S8" s="7"/>
    </row>
    <row r="9" spans="1:19" ht="15.75" customHeight="1">
      <c r="A9" s="5"/>
      <c r="B9" s="10">
        <v>1</v>
      </c>
      <c r="C9" s="11" t="str">
        <f>IF(I4="","-",PMT(I6/12,I5,I4))</f>
        <v>-</v>
      </c>
      <c r="D9" s="11" t="str">
        <f t="shared" ref="D9:D58" si="0">IF($I$4="","-",IF(B9&lt;=$I$5,PPMT($I$6/12,B9,$I$5,$I$4),"-"))</f>
        <v>-</v>
      </c>
      <c r="E9" s="11" t="str">
        <f t="shared" ref="E9:E58" si="1">IF(C9="-","-",C9-D9)</f>
        <v>-</v>
      </c>
      <c r="F9" s="11" t="str">
        <f>IF(C9="-","-",I4+D9)</f>
        <v>-</v>
      </c>
      <c r="G9" s="12"/>
      <c r="H9" s="10">
        <v>51</v>
      </c>
      <c r="I9" s="11" t="str">
        <f t="shared" ref="I9:I58" si="2">IF(I8="","-",IF($I$5&gt;=H9,IF(PMT($I$6/12,$I$5,$I$4)&lt;=L8,PMT($I$6/12,$I$5,$I$4),L8),"-"))</f>
        <v>-</v>
      </c>
      <c r="J9" s="11" t="str">
        <f t="shared" ref="J9:J58" si="3">IF($I$4="","-",IF(H9&lt;=$I$5,PPMT($I$6/12,H9,$I$5,$I$4),"-"))</f>
        <v>-</v>
      </c>
      <c r="K9" s="11" t="str">
        <f t="shared" ref="K9:K58" si="4">IF(I9="-","-",I9-J9)</f>
        <v>-</v>
      </c>
      <c r="L9" s="11" t="str">
        <f>IF(I9="-","-",F58+J9)</f>
        <v>-</v>
      </c>
      <c r="M9" s="12"/>
      <c r="N9" s="10">
        <v>101</v>
      </c>
      <c r="O9" s="11" t="str">
        <f t="shared" ref="O9:O58" si="5">IF(O8="","-",IF($I$5&gt;=N9,IF(PMT($I$6/12,$I$5,$I$4)&lt;=R8,PMT($I$6/12,$I$5,$I$4),R8),"-"))</f>
        <v>-</v>
      </c>
      <c r="P9" s="11" t="str">
        <f t="shared" ref="P9:P58" si="6">IF($I$4="","-",IF(N9&lt;=$I$5,PPMT($I$6/12,N9,$I$5,$I$4),"-"))</f>
        <v>-</v>
      </c>
      <c r="Q9" s="11" t="str">
        <f t="shared" ref="Q9:Q58" si="7">IF(O9="-","-",O9-P9)</f>
        <v>-</v>
      </c>
      <c r="R9" s="11" t="str">
        <f>IF(O9="-","-",L58+P9)</f>
        <v>-</v>
      </c>
      <c r="S9" s="5"/>
    </row>
    <row r="10" spans="1:19" ht="15.75" customHeight="1">
      <c r="A10" s="5"/>
      <c r="B10" s="10">
        <v>2</v>
      </c>
      <c r="C10" s="11" t="str">
        <f t="shared" ref="C10:C58" si="8">IF(C9="","-",IF($I$5&gt;=B10,IF(PMT($I$6/12,$I$5,$I$4)&lt;=F9,PMT($I$6/12,$I$5,$I$4),F9),"-"))</f>
        <v>-</v>
      </c>
      <c r="D10" s="11" t="str">
        <f t="shared" si="0"/>
        <v>-</v>
      </c>
      <c r="E10" s="11" t="str">
        <f t="shared" si="1"/>
        <v>-</v>
      </c>
      <c r="F10" s="11" t="str">
        <f t="shared" ref="F10:F58" si="9">IF(C10="-","-",F9+D10)</f>
        <v>-</v>
      </c>
      <c r="G10" s="12"/>
      <c r="H10" s="10">
        <v>52</v>
      </c>
      <c r="I10" s="11" t="str">
        <f t="shared" si="2"/>
        <v>-</v>
      </c>
      <c r="J10" s="11" t="str">
        <f t="shared" si="3"/>
        <v>-</v>
      </c>
      <c r="K10" s="11" t="str">
        <f t="shared" si="4"/>
        <v>-</v>
      </c>
      <c r="L10" s="11" t="str">
        <f t="shared" ref="L10:L58" si="10">IF(I10="-","-",L9+J10)</f>
        <v>-</v>
      </c>
      <c r="M10" s="12"/>
      <c r="N10" s="10">
        <v>102</v>
      </c>
      <c r="O10" s="11" t="str">
        <f t="shared" si="5"/>
        <v>-</v>
      </c>
      <c r="P10" s="11" t="str">
        <f t="shared" si="6"/>
        <v>-</v>
      </c>
      <c r="Q10" s="11" t="str">
        <f t="shared" si="7"/>
        <v>-</v>
      </c>
      <c r="R10" s="11" t="str">
        <f t="shared" ref="R10:R58" si="11">IF(O10="-","-",R9+P10)</f>
        <v>-</v>
      </c>
      <c r="S10" s="5"/>
    </row>
    <row r="11" spans="1:19" ht="15.75" customHeight="1">
      <c r="A11" s="5"/>
      <c r="B11" s="10">
        <v>3</v>
      </c>
      <c r="C11" s="11" t="str">
        <f t="shared" si="8"/>
        <v>-</v>
      </c>
      <c r="D11" s="11" t="str">
        <f t="shared" si="0"/>
        <v>-</v>
      </c>
      <c r="E11" s="11" t="str">
        <f t="shared" si="1"/>
        <v>-</v>
      </c>
      <c r="F11" s="11" t="str">
        <f t="shared" si="9"/>
        <v>-</v>
      </c>
      <c r="G11" s="12"/>
      <c r="H11" s="10">
        <v>53</v>
      </c>
      <c r="I11" s="11" t="str">
        <f t="shared" si="2"/>
        <v>-</v>
      </c>
      <c r="J11" s="11" t="str">
        <f t="shared" si="3"/>
        <v>-</v>
      </c>
      <c r="K11" s="11" t="str">
        <f t="shared" si="4"/>
        <v>-</v>
      </c>
      <c r="L11" s="11" t="str">
        <f t="shared" si="10"/>
        <v>-</v>
      </c>
      <c r="M11" s="12"/>
      <c r="N11" s="10">
        <v>103</v>
      </c>
      <c r="O11" s="11" t="str">
        <f t="shared" si="5"/>
        <v>-</v>
      </c>
      <c r="P11" s="11" t="str">
        <f t="shared" si="6"/>
        <v>-</v>
      </c>
      <c r="Q11" s="11" t="str">
        <f t="shared" si="7"/>
        <v>-</v>
      </c>
      <c r="R11" s="11" t="str">
        <f t="shared" si="11"/>
        <v>-</v>
      </c>
      <c r="S11" s="5"/>
    </row>
    <row r="12" spans="1:19" ht="15.75" customHeight="1">
      <c r="A12" s="5"/>
      <c r="B12" s="10">
        <v>4</v>
      </c>
      <c r="C12" s="11" t="str">
        <f t="shared" si="8"/>
        <v>-</v>
      </c>
      <c r="D12" s="11" t="str">
        <f t="shared" si="0"/>
        <v>-</v>
      </c>
      <c r="E12" s="11" t="str">
        <f t="shared" si="1"/>
        <v>-</v>
      </c>
      <c r="F12" s="11" t="str">
        <f t="shared" si="9"/>
        <v>-</v>
      </c>
      <c r="G12" s="12"/>
      <c r="H12" s="10">
        <v>54</v>
      </c>
      <c r="I12" s="11" t="str">
        <f t="shared" si="2"/>
        <v>-</v>
      </c>
      <c r="J12" s="11" t="str">
        <f t="shared" si="3"/>
        <v>-</v>
      </c>
      <c r="K12" s="11" t="str">
        <f t="shared" si="4"/>
        <v>-</v>
      </c>
      <c r="L12" s="11" t="str">
        <f t="shared" si="10"/>
        <v>-</v>
      </c>
      <c r="M12" s="12"/>
      <c r="N12" s="10">
        <v>104</v>
      </c>
      <c r="O12" s="11" t="str">
        <f t="shared" si="5"/>
        <v>-</v>
      </c>
      <c r="P12" s="11" t="str">
        <f t="shared" si="6"/>
        <v>-</v>
      </c>
      <c r="Q12" s="11" t="str">
        <f t="shared" si="7"/>
        <v>-</v>
      </c>
      <c r="R12" s="11" t="str">
        <f t="shared" si="11"/>
        <v>-</v>
      </c>
      <c r="S12" s="5"/>
    </row>
    <row r="13" spans="1:19" ht="15.75" customHeight="1">
      <c r="A13" s="5"/>
      <c r="B13" s="10">
        <v>5</v>
      </c>
      <c r="C13" s="11" t="str">
        <f t="shared" si="8"/>
        <v>-</v>
      </c>
      <c r="D13" s="11" t="str">
        <f t="shared" si="0"/>
        <v>-</v>
      </c>
      <c r="E13" s="11" t="str">
        <f t="shared" si="1"/>
        <v>-</v>
      </c>
      <c r="F13" s="11" t="str">
        <f t="shared" si="9"/>
        <v>-</v>
      </c>
      <c r="G13" s="12"/>
      <c r="H13" s="10">
        <v>55</v>
      </c>
      <c r="I13" s="11" t="str">
        <f t="shared" si="2"/>
        <v>-</v>
      </c>
      <c r="J13" s="11" t="str">
        <f t="shared" si="3"/>
        <v>-</v>
      </c>
      <c r="K13" s="11" t="str">
        <f t="shared" si="4"/>
        <v>-</v>
      </c>
      <c r="L13" s="11" t="str">
        <f t="shared" si="10"/>
        <v>-</v>
      </c>
      <c r="M13" s="12"/>
      <c r="N13" s="10">
        <v>105</v>
      </c>
      <c r="O13" s="11" t="str">
        <f t="shared" si="5"/>
        <v>-</v>
      </c>
      <c r="P13" s="11" t="str">
        <f t="shared" si="6"/>
        <v>-</v>
      </c>
      <c r="Q13" s="11" t="str">
        <f t="shared" si="7"/>
        <v>-</v>
      </c>
      <c r="R13" s="11" t="str">
        <f t="shared" si="11"/>
        <v>-</v>
      </c>
      <c r="S13" s="5"/>
    </row>
    <row r="14" spans="1:19" ht="15.75" customHeight="1">
      <c r="A14" s="5"/>
      <c r="B14" s="10">
        <v>6</v>
      </c>
      <c r="C14" s="11" t="str">
        <f t="shared" si="8"/>
        <v>-</v>
      </c>
      <c r="D14" s="11" t="str">
        <f t="shared" si="0"/>
        <v>-</v>
      </c>
      <c r="E14" s="11" t="str">
        <f t="shared" si="1"/>
        <v>-</v>
      </c>
      <c r="F14" s="11" t="str">
        <f t="shared" si="9"/>
        <v>-</v>
      </c>
      <c r="G14" s="12"/>
      <c r="H14" s="10">
        <v>56</v>
      </c>
      <c r="I14" s="11" t="str">
        <f t="shared" si="2"/>
        <v>-</v>
      </c>
      <c r="J14" s="11" t="str">
        <f t="shared" si="3"/>
        <v>-</v>
      </c>
      <c r="K14" s="11" t="str">
        <f t="shared" si="4"/>
        <v>-</v>
      </c>
      <c r="L14" s="11" t="str">
        <f t="shared" si="10"/>
        <v>-</v>
      </c>
      <c r="M14" s="12"/>
      <c r="N14" s="10">
        <v>106</v>
      </c>
      <c r="O14" s="11" t="str">
        <f t="shared" si="5"/>
        <v>-</v>
      </c>
      <c r="P14" s="11" t="str">
        <f t="shared" si="6"/>
        <v>-</v>
      </c>
      <c r="Q14" s="11" t="str">
        <f t="shared" si="7"/>
        <v>-</v>
      </c>
      <c r="R14" s="11" t="str">
        <f t="shared" si="11"/>
        <v>-</v>
      </c>
      <c r="S14" s="5"/>
    </row>
    <row r="15" spans="1:19" ht="15.75" customHeight="1">
      <c r="A15" s="5"/>
      <c r="B15" s="10">
        <v>7</v>
      </c>
      <c r="C15" s="11" t="str">
        <f t="shared" si="8"/>
        <v>-</v>
      </c>
      <c r="D15" s="11" t="str">
        <f t="shared" si="0"/>
        <v>-</v>
      </c>
      <c r="E15" s="11" t="str">
        <f t="shared" si="1"/>
        <v>-</v>
      </c>
      <c r="F15" s="11" t="str">
        <f t="shared" si="9"/>
        <v>-</v>
      </c>
      <c r="G15" s="12"/>
      <c r="H15" s="10">
        <v>57</v>
      </c>
      <c r="I15" s="11" t="str">
        <f t="shared" si="2"/>
        <v>-</v>
      </c>
      <c r="J15" s="11" t="str">
        <f t="shared" si="3"/>
        <v>-</v>
      </c>
      <c r="K15" s="11" t="str">
        <f t="shared" si="4"/>
        <v>-</v>
      </c>
      <c r="L15" s="11" t="str">
        <f t="shared" si="10"/>
        <v>-</v>
      </c>
      <c r="M15" s="12"/>
      <c r="N15" s="10">
        <v>107</v>
      </c>
      <c r="O15" s="11" t="str">
        <f t="shared" si="5"/>
        <v>-</v>
      </c>
      <c r="P15" s="11" t="str">
        <f t="shared" si="6"/>
        <v>-</v>
      </c>
      <c r="Q15" s="11" t="str">
        <f t="shared" si="7"/>
        <v>-</v>
      </c>
      <c r="R15" s="11" t="str">
        <f t="shared" si="11"/>
        <v>-</v>
      </c>
      <c r="S15" s="5"/>
    </row>
    <row r="16" spans="1:19" ht="15.75" customHeight="1">
      <c r="A16" s="5"/>
      <c r="B16" s="10">
        <v>8</v>
      </c>
      <c r="C16" s="11" t="str">
        <f t="shared" si="8"/>
        <v>-</v>
      </c>
      <c r="D16" s="11" t="str">
        <f t="shared" si="0"/>
        <v>-</v>
      </c>
      <c r="E16" s="11" t="str">
        <f t="shared" si="1"/>
        <v>-</v>
      </c>
      <c r="F16" s="11" t="str">
        <f t="shared" si="9"/>
        <v>-</v>
      </c>
      <c r="G16" s="12"/>
      <c r="H16" s="10">
        <v>58</v>
      </c>
      <c r="I16" s="11" t="str">
        <f t="shared" si="2"/>
        <v>-</v>
      </c>
      <c r="J16" s="11" t="str">
        <f t="shared" si="3"/>
        <v>-</v>
      </c>
      <c r="K16" s="11" t="str">
        <f t="shared" si="4"/>
        <v>-</v>
      </c>
      <c r="L16" s="11" t="str">
        <f t="shared" si="10"/>
        <v>-</v>
      </c>
      <c r="M16" s="12"/>
      <c r="N16" s="10">
        <v>108</v>
      </c>
      <c r="O16" s="11" t="str">
        <f t="shared" si="5"/>
        <v>-</v>
      </c>
      <c r="P16" s="11" t="str">
        <f t="shared" si="6"/>
        <v>-</v>
      </c>
      <c r="Q16" s="11" t="str">
        <f t="shared" si="7"/>
        <v>-</v>
      </c>
      <c r="R16" s="11" t="str">
        <f t="shared" si="11"/>
        <v>-</v>
      </c>
      <c r="S16" s="5"/>
    </row>
    <row r="17" spans="1:19" ht="15.75" customHeight="1">
      <c r="A17" s="5"/>
      <c r="B17" s="10">
        <v>9</v>
      </c>
      <c r="C17" s="11" t="str">
        <f t="shared" si="8"/>
        <v>-</v>
      </c>
      <c r="D17" s="11" t="str">
        <f t="shared" si="0"/>
        <v>-</v>
      </c>
      <c r="E17" s="11" t="str">
        <f t="shared" si="1"/>
        <v>-</v>
      </c>
      <c r="F17" s="11" t="str">
        <f t="shared" si="9"/>
        <v>-</v>
      </c>
      <c r="G17" s="12"/>
      <c r="H17" s="10">
        <v>59</v>
      </c>
      <c r="I17" s="11" t="str">
        <f t="shared" si="2"/>
        <v>-</v>
      </c>
      <c r="J17" s="11" t="str">
        <f t="shared" si="3"/>
        <v>-</v>
      </c>
      <c r="K17" s="11" t="str">
        <f t="shared" si="4"/>
        <v>-</v>
      </c>
      <c r="L17" s="11" t="str">
        <f t="shared" si="10"/>
        <v>-</v>
      </c>
      <c r="M17" s="12"/>
      <c r="N17" s="10">
        <v>109</v>
      </c>
      <c r="O17" s="11" t="str">
        <f t="shared" si="5"/>
        <v>-</v>
      </c>
      <c r="P17" s="11" t="str">
        <f t="shared" si="6"/>
        <v>-</v>
      </c>
      <c r="Q17" s="11" t="str">
        <f t="shared" si="7"/>
        <v>-</v>
      </c>
      <c r="R17" s="11" t="str">
        <f t="shared" si="11"/>
        <v>-</v>
      </c>
      <c r="S17" s="5"/>
    </row>
    <row r="18" spans="1:19" ht="15.75" customHeight="1">
      <c r="A18" s="5"/>
      <c r="B18" s="10">
        <v>10</v>
      </c>
      <c r="C18" s="11" t="str">
        <f t="shared" si="8"/>
        <v>-</v>
      </c>
      <c r="D18" s="11" t="str">
        <f t="shared" si="0"/>
        <v>-</v>
      </c>
      <c r="E18" s="11" t="str">
        <f t="shared" si="1"/>
        <v>-</v>
      </c>
      <c r="F18" s="11" t="str">
        <f t="shared" si="9"/>
        <v>-</v>
      </c>
      <c r="G18" s="12"/>
      <c r="H18" s="10">
        <v>60</v>
      </c>
      <c r="I18" s="11" t="str">
        <f t="shared" si="2"/>
        <v>-</v>
      </c>
      <c r="J18" s="11" t="str">
        <f t="shared" si="3"/>
        <v>-</v>
      </c>
      <c r="K18" s="11" t="str">
        <f t="shared" si="4"/>
        <v>-</v>
      </c>
      <c r="L18" s="11" t="str">
        <f t="shared" si="10"/>
        <v>-</v>
      </c>
      <c r="M18" s="12"/>
      <c r="N18" s="10">
        <v>110</v>
      </c>
      <c r="O18" s="11" t="str">
        <f t="shared" si="5"/>
        <v>-</v>
      </c>
      <c r="P18" s="11" t="str">
        <f t="shared" si="6"/>
        <v>-</v>
      </c>
      <c r="Q18" s="11" t="str">
        <f t="shared" si="7"/>
        <v>-</v>
      </c>
      <c r="R18" s="11" t="str">
        <f t="shared" si="11"/>
        <v>-</v>
      </c>
      <c r="S18" s="5"/>
    </row>
    <row r="19" spans="1:19" ht="15.75" customHeight="1">
      <c r="A19" s="5"/>
      <c r="B19" s="10">
        <v>11</v>
      </c>
      <c r="C19" s="11" t="str">
        <f t="shared" si="8"/>
        <v>-</v>
      </c>
      <c r="D19" s="11" t="str">
        <f t="shared" si="0"/>
        <v>-</v>
      </c>
      <c r="E19" s="11" t="str">
        <f t="shared" si="1"/>
        <v>-</v>
      </c>
      <c r="F19" s="11" t="str">
        <f t="shared" si="9"/>
        <v>-</v>
      </c>
      <c r="G19" s="12"/>
      <c r="H19" s="10">
        <v>61</v>
      </c>
      <c r="I19" s="11" t="str">
        <f t="shared" si="2"/>
        <v>-</v>
      </c>
      <c r="J19" s="11" t="str">
        <f t="shared" si="3"/>
        <v>-</v>
      </c>
      <c r="K19" s="11" t="str">
        <f t="shared" si="4"/>
        <v>-</v>
      </c>
      <c r="L19" s="11" t="str">
        <f t="shared" si="10"/>
        <v>-</v>
      </c>
      <c r="M19" s="12"/>
      <c r="N19" s="10">
        <v>111</v>
      </c>
      <c r="O19" s="11" t="str">
        <f t="shared" si="5"/>
        <v>-</v>
      </c>
      <c r="P19" s="11" t="str">
        <f t="shared" si="6"/>
        <v>-</v>
      </c>
      <c r="Q19" s="11" t="str">
        <f t="shared" si="7"/>
        <v>-</v>
      </c>
      <c r="R19" s="11" t="str">
        <f t="shared" si="11"/>
        <v>-</v>
      </c>
      <c r="S19" s="5"/>
    </row>
    <row r="20" spans="1:19" ht="15.75" customHeight="1">
      <c r="A20" s="5"/>
      <c r="B20" s="10">
        <v>12</v>
      </c>
      <c r="C20" s="11" t="str">
        <f t="shared" si="8"/>
        <v>-</v>
      </c>
      <c r="D20" s="11" t="str">
        <f t="shared" si="0"/>
        <v>-</v>
      </c>
      <c r="E20" s="11" t="str">
        <f t="shared" si="1"/>
        <v>-</v>
      </c>
      <c r="F20" s="11" t="str">
        <f t="shared" si="9"/>
        <v>-</v>
      </c>
      <c r="G20" s="12"/>
      <c r="H20" s="10">
        <v>62</v>
      </c>
      <c r="I20" s="11" t="str">
        <f t="shared" si="2"/>
        <v>-</v>
      </c>
      <c r="J20" s="11" t="str">
        <f t="shared" si="3"/>
        <v>-</v>
      </c>
      <c r="K20" s="11" t="str">
        <f t="shared" si="4"/>
        <v>-</v>
      </c>
      <c r="L20" s="11" t="str">
        <f t="shared" si="10"/>
        <v>-</v>
      </c>
      <c r="M20" s="12"/>
      <c r="N20" s="10">
        <v>112</v>
      </c>
      <c r="O20" s="11" t="str">
        <f t="shared" si="5"/>
        <v>-</v>
      </c>
      <c r="P20" s="11" t="str">
        <f t="shared" si="6"/>
        <v>-</v>
      </c>
      <c r="Q20" s="11" t="str">
        <f t="shared" si="7"/>
        <v>-</v>
      </c>
      <c r="R20" s="11" t="str">
        <f t="shared" si="11"/>
        <v>-</v>
      </c>
      <c r="S20" s="5"/>
    </row>
    <row r="21" spans="1:19" ht="15.75" customHeight="1">
      <c r="A21" s="5"/>
      <c r="B21" s="10">
        <v>13</v>
      </c>
      <c r="C21" s="11" t="str">
        <f t="shared" si="8"/>
        <v>-</v>
      </c>
      <c r="D21" s="11" t="str">
        <f t="shared" si="0"/>
        <v>-</v>
      </c>
      <c r="E21" s="11" t="str">
        <f t="shared" si="1"/>
        <v>-</v>
      </c>
      <c r="F21" s="11" t="str">
        <f t="shared" si="9"/>
        <v>-</v>
      </c>
      <c r="G21" s="12"/>
      <c r="H21" s="10">
        <v>63</v>
      </c>
      <c r="I21" s="11" t="str">
        <f t="shared" si="2"/>
        <v>-</v>
      </c>
      <c r="J21" s="11" t="str">
        <f t="shared" si="3"/>
        <v>-</v>
      </c>
      <c r="K21" s="11" t="str">
        <f t="shared" si="4"/>
        <v>-</v>
      </c>
      <c r="L21" s="11" t="str">
        <f t="shared" si="10"/>
        <v>-</v>
      </c>
      <c r="M21" s="12"/>
      <c r="N21" s="10">
        <v>113</v>
      </c>
      <c r="O21" s="11" t="str">
        <f t="shared" si="5"/>
        <v>-</v>
      </c>
      <c r="P21" s="11" t="str">
        <f t="shared" si="6"/>
        <v>-</v>
      </c>
      <c r="Q21" s="11" t="str">
        <f t="shared" si="7"/>
        <v>-</v>
      </c>
      <c r="R21" s="11" t="str">
        <f t="shared" si="11"/>
        <v>-</v>
      </c>
      <c r="S21" s="5"/>
    </row>
    <row r="22" spans="1:19" ht="15.75" customHeight="1">
      <c r="A22" s="5"/>
      <c r="B22" s="10">
        <v>14</v>
      </c>
      <c r="C22" s="11" t="str">
        <f t="shared" si="8"/>
        <v>-</v>
      </c>
      <c r="D22" s="11" t="str">
        <f t="shared" si="0"/>
        <v>-</v>
      </c>
      <c r="E22" s="11" t="str">
        <f t="shared" si="1"/>
        <v>-</v>
      </c>
      <c r="F22" s="11" t="str">
        <f t="shared" si="9"/>
        <v>-</v>
      </c>
      <c r="G22" s="12"/>
      <c r="H22" s="10">
        <v>64</v>
      </c>
      <c r="I22" s="11" t="str">
        <f t="shared" si="2"/>
        <v>-</v>
      </c>
      <c r="J22" s="11" t="str">
        <f t="shared" si="3"/>
        <v>-</v>
      </c>
      <c r="K22" s="11" t="str">
        <f t="shared" si="4"/>
        <v>-</v>
      </c>
      <c r="L22" s="11" t="str">
        <f t="shared" si="10"/>
        <v>-</v>
      </c>
      <c r="M22" s="12"/>
      <c r="N22" s="10">
        <v>114</v>
      </c>
      <c r="O22" s="11" t="str">
        <f t="shared" si="5"/>
        <v>-</v>
      </c>
      <c r="P22" s="11" t="str">
        <f t="shared" si="6"/>
        <v>-</v>
      </c>
      <c r="Q22" s="11" t="str">
        <f t="shared" si="7"/>
        <v>-</v>
      </c>
      <c r="R22" s="11" t="str">
        <f t="shared" si="11"/>
        <v>-</v>
      </c>
      <c r="S22" s="5"/>
    </row>
    <row r="23" spans="1:19" ht="15.75" customHeight="1">
      <c r="A23" s="5"/>
      <c r="B23" s="10">
        <v>15</v>
      </c>
      <c r="C23" s="11" t="str">
        <f t="shared" si="8"/>
        <v>-</v>
      </c>
      <c r="D23" s="11" t="str">
        <f t="shared" si="0"/>
        <v>-</v>
      </c>
      <c r="E23" s="11" t="str">
        <f t="shared" si="1"/>
        <v>-</v>
      </c>
      <c r="F23" s="11" t="str">
        <f t="shared" si="9"/>
        <v>-</v>
      </c>
      <c r="G23" s="12"/>
      <c r="H23" s="10">
        <v>65</v>
      </c>
      <c r="I23" s="11" t="str">
        <f t="shared" si="2"/>
        <v>-</v>
      </c>
      <c r="J23" s="11" t="str">
        <f t="shared" si="3"/>
        <v>-</v>
      </c>
      <c r="K23" s="11" t="str">
        <f t="shared" si="4"/>
        <v>-</v>
      </c>
      <c r="L23" s="11" t="str">
        <f t="shared" si="10"/>
        <v>-</v>
      </c>
      <c r="M23" s="12"/>
      <c r="N23" s="10">
        <v>115</v>
      </c>
      <c r="O23" s="11" t="str">
        <f t="shared" si="5"/>
        <v>-</v>
      </c>
      <c r="P23" s="11" t="str">
        <f t="shared" si="6"/>
        <v>-</v>
      </c>
      <c r="Q23" s="11" t="str">
        <f t="shared" si="7"/>
        <v>-</v>
      </c>
      <c r="R23" s="11" t="str">
        <f t="shared" si="11"/>
        <v>-</v>
      </c>
      <c r="S23" s="5"/>
    </row>
    <row r="24" spans="1:19" ht="15.75" customHeight="1">
      <c r="A24" s="5"/>
      <c r="B24" s="10">
        <v>16</v>
      </c>
      <c r="C24" s="11" t="str">
        <f t="shared" si="8"/>
        <v>-</v>
      </c>
      <c r="D24" s="11" t="str">
        <f t="shared" si="0"/>
        <v>-</v>
      </c>
      <c r="E24" s="11" t="str">
        <f t="shared" si="1"/>
        <v>-</v>
      </c>
      <c r="F24" s="11" t="str">
        <f t="shared" si="9"/>
        <v>-</v>
      </c>
      <c r="G24" s="12"/>
      <c r="H24" s="10">
        <v>66</v>
      </c>
      <c r="I24" s="11" t="str">
        <f t="shared" si="2"/>
        <v>-</v>
      </c>
      <c r="J24" s="11" t="str">
        <f t="shared" si="3"/>
        <v>-</v>
      </c>
      <c r="K24" s="11" t="str">
        <f t="shared" si="4"/>
        <v>-</v>
      </c>
      <c r="L24" s="11" t="str">
        <f t="shared" si="10"/>
        <v>-</v>
      </c>
      <c r="M24" s="12"/>
      <c r="N24" s="10">
        <v>116</v>
      </c>
      <c r="O24" s="11" t="str">
        <f t="shared" si="5"/>
        <v>-</v>
      </c>
      <c r="P24" s="11" t="str">
        <f t="shared" si="6"/>
        <v>-</v>
      </c>
      <c r="Q24" s="11" t="str">
        <f t="shared" si="7"/>
        <v>-</v>
      </c>
      <c r="R24" s="11" t="str">
        <f t="shared" si="11"/>
        <v>-</v>
      </c>
      <c r="S24" s="5"/>
    </row>
    <row r="25" spans="1:19" ht="15.75" customHeight="1">
      <c r="A25" s="5"/>
      <c r="B25" s="10">
        <v>17</v>
      </c>
      <c r="C25" s="11" t="str">
        <f t="shared" si="8"/>
        <v>-</v>
      </c>
      <c r="D25" s="11" t="str">
        <f t="shared" si="0"/>
        <v>-</v>
      </c>
      <c r="E25" s="11" t="str">
        <f t="shared" si="1"/>
        <v>-</v>
      </c>
      <c r="F25" s="11" t="str">
        <f t="shared" si="9"/>
        <v>-</v>
      </c>
      <c r="G25" s="12"/>
      <c r="H25" s="10">
        <v>67</v>
      </c>
      <c r="I25" s="11" t="str">
        <f t="shared" si="2"/>
        <v>-</v>
      </c>
      <c r="J25" s="11" t="str">
        <f t="shared" si="3"/>
        <v>-</v>
      </c>
      <c r="K25" s="11" t="str">
        <f t="shared" si="4"/>
        <v>-</v>
      </c>
      <c r="L25" s="11" t="str">
        <f t="shared" si="10"/>
        <v>-</v>
      </c>
      <c r="M25" s="12"/>
      <c r="N25" s="10">
        <v>117</v>
      </c>
      <c r="O25" s="11" t="str">
        <f t="shared" si="5"/>
        <v>-</v>
      </c>
      <c r="P25" s="11" t="str">
        <f t="shared" si="6"/>
        <v>-</v>
      </c>
      <c r="Q25" s="11" t="str">
        <f t="shared" si="7"/>
        <v>-</v>
      </c>
      <c r="R25" s="11" t="str">
        <f t="shared" si="11"/>
        <v>-</v>
      </c>
      <c r="S25" s="5"/>
    </row>
    <row r="26" spans="1:19" ht="15.75" customHeight="1">
      <c r="A26" s="5"/>
      <c r="B26" s="10">
        <v>18</v>
      </c>
      <c r="C26" s="11" t="str">
        <f t="shared" si="8"/>
        <v>-</v>
      </c>
      <c r="D26" s="11" t="str">
        <f t="shared" si="0"/>
        <v>-</v>
      </c>
      <c r="E26" s="11" t="str">
        <f t="shared" si="1"/>
        <v>-</v>
      </c>
      <c r="F26" s="11" t="str">
        <f t="shared" si="9"/>
        <v>-</v>
      </c>
      <c r="G26" s="12"/>
      <c r="H26" s="10">
        <v>68</v>
      </c>
      <c r="I26" s="11" t="str">
        <f t="shared" si="2"/>
        <v>-</v>
      </c>
      <c r="J26" s="11" t="str">
        <f t="shared" si="3"/>
        <v>-</v>
      </c>
      <c r="K26" s="11" t="str">
        <f t="shared" si="4"/>
        <v>-</v>
      </c>
      <c r="L26" s="11" t="str">
        <f t="shared" si="10"/>
        <v>-</v>
      </c>
      <c r="M26" s="12"/>
      <c r="N26" s="10">
        <v>118</v>
      </c>
      <c r="O26" s="11" t="str">
        <f t="shared" si="5"/>
        <v>-</v>
      </c>
      <c r="P26" s="11" t="str">
        <f t="shared" si="6"/>
        <v>-</v>
      </c>
      <c r="Q26" s="11" t="str">
        <f t="shared" si="7"/>
        <v>-</v>
      </c>
      <c r="R26" s="11" t="str">
        <f t="shared" si="11"/>
        <v>-</v>
      </c>
      <c r="S26" s="5"/>
    </row>
    <row r="27" spans="1:19" ht="15.75" customHeight="1">
      <c r="A27" s="5"/>
      <c r="B27" s="10">
        <v>19</v>
      </c>
      <c r="C27" s="11" t="str">
        <f t="shared" si="8"/>
        <v>-</v>
      </c>
      <c r="D27" s="11" t="str">
        <f t="shared" si="0"/>
        <v>-</v>
      </c>
      <c r="E27" s="11" t="str">
        <f t="shared" si="1"/>
        <v>-</v>
      </c>
      <c r="F27" s="11" t="str">
        <f t="shared" si="9"/>
        <v>-</v>
      </c>
      <c r="G27" s="12"/>
      <c r="H27" s="10">
        <v>69</v>
      </c>
      <c r="I27" s="11" t="str">
        <f t="shared" si="2"/>
        <v>-</v>
      </c>
      <c r="J27" s="11" t="str">
        <f t="shared" si="3"/>
        <v>-</v>
      </c>
      <c r="K27" s="11" t="str">
        <f t="shared" si="4"/>
        <v>-</v>
      </c>
      <c r="L27" s="11" t="str">
        <f t="shared" si="10"/>
        <v>-</v>
      </c>
      <c r="M27" s="12"/>
      <c r="N27" s="10">
        <v>119</v>
      </c>
      <c r="O27" s="11" t="str">
        <f t="shared" si="5"/>
        <v>-</v>
      </c>
      <c r="P27" s="11" t="str">
        <f t="shared" si="6"/>
        <v>-</v>
      </c>
      <c r="Q27" s="11" t="str">
        <f t="shared" si="7"/>
        <v>-</v>
      </c>
      <c r="R27" s="11" t="str">
        <f t="shared" si="11"/>
        <v>-</v>
      </c>
      <c r="S27" s="5"/>
    </row>
    <row r="28" spans="1:19" ht="15.75" customHeight="1">
      <c r="A28" s="5"/>
      <c r="B28" s="10">
        <v>20</v>
      </c>
      <c r="C28" s="11" t="str">
        <f t="shared" si="8"/>
        <v>-</v>
      </c>
      <c r="D28" s="11" t="str">
        <f t="shared" si="0"/>
        <v>-</v>
      </c>
      <c r="E28" s="11" t="str">
        <f t="shared" si="1"/>
        <v>-</v>
      </c>
      <c r="F28" s="11" t="str">
        <f t="shared" si="9"/>
        <v>-</v>
      </c>
      <c r="G28" s="12"/>
      <c r="H28" s="10">
        <v>70</v>
      </c>
      <c r="I28" s="11" t="str">
        <f t="shared" si="2"/>
        <v>-</v>
      </c>
      <c r="J28" s="11" t="str">
        <f t="shared" si="3"/>
        <v>-</v>
      </c>
      <c r="K28" s="11" t="str">
        <f t="shared" si="4"/>
        <v>-</v>
      </c>
      <c r="L28" s="11" t="str">
        <f t="shared" si="10"/>
        <v>-</v>
      </c>
      <c r="M28" s="12"/>
      <c r="N28" s="10">
        <v>120</v>
      </c>
      <c r="O28" s="11" t="str">
        <f t="shared" si="5"/>
        <v>-</v>
      </c>
      <c r="P28" s="11" t="str">
        <f t="shared" si="6"/>
        <v>-</v>
      </c>
      <c r="Q28" s="11" t="str">
        <f t="shared" si="7"/>
        <v>-</v>
      </c>
      <c r="R28" s="11" t="str">
        <f t="shared" si="11"/>
        <v>-</v>
      </c>
      <c r="S28" s="5"/>
    </row>
    <row r="29" spans="1:19" ht="15.75" customHeight="1">
      <c r="A29" s="5"/>
      <c r="B29" s="10">
        <v>21</v>
      </c>
      <c r="C29" s="11" t="str">
        <f t="shared" si="8"/>
        <v>-</v>
      </c>
      <c r="D29" s="11" t="str">
        <f t="shared" si="0"/>
        <v>-</v>
      </c>
      <c r="E29" s="11" t="str">
        <f t="shared" si="1"/>
        <v>-</v>
      </c>
      <c r="F29" s="11" t="str">
        <f t="shared" si="9"/>
        <v>-</v>
      </c>
      <c r="G29" s="12"/>
      <c r="H29" s="10">
        <v>71</v>
      </c>
      <c r="I29" s="11" t="str">
        <f t="shared" si="2"/>
        <v>-</v>
      </c>
      <c r="J29" s="11" t="str">
        <f t="shared" si="3"/>
        <v>-</v>
      </c>
      <c r="K29" s="11" t="str">
        <f t="shared" si="4"/>
        <v>-</v>
      </c>
      <c r="L29" s="11" t="str">
        <f t="shared" si="10"/>
        <v>-</v>
      </c>
      <c r="M29" s="12"/>
      <c r="N29" s="10">
        <v>121</v>
      </c>
      <c r="O29" s="11" t="str">
        <f t="shared" si="5"/>
        <v>-</v>
      </c>
      <c r="P29" s="11" t="str">
        <f t="shared" si="6"/>
        <v>-</v>
      </c>
      <c r="Q29" s="11" t="str">
        <f t="shared" si="7"/>
        <v>-</v>
      </c>
      <c r="R29" s="11" t="str">
        <f t="shared" si="11"/>
        <v>-</v>
      </c>
      <c r="S29" s="5"/>
    </row>
    <row r="30" spans="1:19" ht="15.75" customHeight="1">
      <c r="A30" s="5"/>
      <c r="B30" s="10">
        <v>22</v>
      </c>
      <c r="C30" s="11" t="str">
        <f t="shared" si="8"/>
        <v>-</v>
      </c>
      <c r="D30" s="11" t="str">
        <f t="shared" si="0"/>
        <v>-</v>
      </c>
      <c r="E30" s="11" t="str">
        <f t="shared" si="1"/>
        <v>-</v>
      </c>
      <c r="F30" s="11" t="str">
        <f t="shared" si="9"/>
        <v>-</v>
      </c>
      <c r="G30" s="12"/>
      <c r="H30" s="10">
        <v>72</v>
      </c>
      <c r="I30" s="11" t="str">
        <f t="shared" si="2"/>
        <v>-</v>
      </c>
      <c r="J30" s="11" t="str">
        <f t="shared" si="3"/>
        <v>-</v>
      </c>
      <c r="K30" s="11" t="str">
        <f t="shared" si="4"/>
        <v>-</v>
      </c>
      <c r="L30" s="11" t="str">
        <f t="shared" si="10"/>
        <v>-</v>
      </c>
      <c r="M30" s="12"/>
      <c r="N30" s="10">
        <v>122</v>
      </c>
      <c r="O30" s="11" t="str">
        <f t="shared" si="5"/>
        <v>-</v>
      </c>
      <c r="P30" s="11" t="str">
        <f t="shared" si="6"/>
        <v>-</v>
      </c>
      <c r="Q30" s="11" t="str">
        <f t="shared" si="7"/>
        <v>-</v>
      </c>
      <c r="R30" s="11" t="str">
        <f t="shared" si="11"/>
        <v>-</v>
      </c>
      <c r="S30" s="5"/>
    </row>
    <row r="31" spans="1:19" ht="15.75" customHeight="1">
      <c r="A31" s="5"/>
      <c r="B31" s="10">
        <v>23</v>
      </c>
      <c r="C31" s="11" t="str">
        <f t="shared" si="8"/>
        <v>-</v>
      </c>
      <c r="D31" s="11" t="str">
        <f t="shared" si="0"/>
        <v>-</v>
      </c>
      <c r="E31" s="11" t="str">
        <f t="shared" si="1"/>
        <v>-</v>
      </c>
      <c r="F31" s="11" t="str">
        <f t="shared" si="9"/>
        <v>-</v>
      </c>
      <c r="G31" s="12"/>
      <c r="H31" s="10">
        <v>73</v>
      </c>
      <c r="I31" s="11" t="str">
        <f t="shared" si="2"/>
        <v>-</v>
      </c>
      <c r="J31" s="11" t="str">
        <f t="shared" si="3"/>
        <v>-</v>
      </c>
      <c r="K31" s="11" t="str">
        <f t="shared" si="4"/>
        <v>-</v>
      </c>
      <c r="L31" s="11" t="str">
        <f t="shared" si="10"/>
        <v>-</v>
      </c>
      <c r="M31" s="12"/>
      <c r="N31" s="10">
        <v>123</v>
      </c>
      <c r="O31" s="11" t="str">
        <f t="shared" si="5"/>
        <v>-</v>
      </c>
      <c r="P31" s="11" t="str">
        <f t="shared" si="6"/>
        <v>-</v>
      </c>
      <c r="Q31" s="11" t="str">
        <f t="shared" si="7"/>
        <v>-</v>
      </c>
      <c r="R31" s="11" t="str">
        <f t="shared" si="11"/>
        <v>-</v>
      </c>
      <c r="S31" s="5"/>
    </row>
    <row r="32" spans="1:19" ht="15.75" customHeight="1">
      <c r="A32" s="5"/>
      <c r="B32" s="10">
        <v>24</v>
      </c>
      <c r="C32" s="11" t="str">
        <f t="shared" si="8"/>
        <v>-</v>
      </c>
      <c r="D32" s="11" t="str">
        <f t="shared" si="0"/>
        <v>-</v>
      </c>
      <c r="E32" s="11" t="str">
        <f t="shared" si="1"/>
        <v>-</v>
      </c>
      <c r="F32" s="11" t="str">
        <f t="shared" si="9"/>
        <v>-</v>
      </c>
      <c r="G32" s="12"/>
      <c r="H32" s="10">
        <v>74</v>
      </c>
      <c r="I32" s="11" t="str">
        <f t="shared" si="2"/>
        <v>-</v>
      </c>
      <c r="J32" s="11" t="str">
        <f t="shared" si="3"/>
        <v>-</v>
      </c>
      <c r="K32" s="11" t="str">
        <f t="shared" si="4"/>
        <v>-</v>
      </c>
      <c r="L32" s="11" t="str">
        <f t="shared" si="10"/>
        <v>-</v>
      </c>
      <c r="M32" s="12"/>
      <c r="N32" s="10">
        <v>124</v>
      </c>
      <c r="O32" s="11" t="str">
        <f t="shared" si="5"/>
        <v>-</v>
      </c>
      <c r="P32" s="11" t="str">
        <f t="shared" si="6"/>
        <v>-</v>
      </c>
      <c r="Q32" s="11" t="str">
        <f t="shared" si="7"/>
        <v>-</v>
      </c>
      <c r="R32" s="11" t="str">
        <f t="shared" si="11"/>
        <v>-</v>
      </c>
      <c r="S32" s="5"/>
    </row>
    <row r="33" spans="1:19" ht="15.75" customHeight="1">
      <c r="A33" s="5"/>
      <c r="B33" s="10">
        <v>25</v>
      </c>
      <c r="C33" s="11" t="str">
        <f t="shared" si="8"/>
        <v>-</v>
      </c>
      <c r="D33" s="11" t="str">
        <f t="shared" si="0"/>
        <v>-</v>
      </c>
      <c r="E33" s="11" t="str">
        <f t="shared" si="1"/>
        <v>-</v>
      </c>
      <c r="F33" s="11" t="str">
        <f t="shared" si="9"/>
        <v>-</v>
      </c>
      <c r="G33" s="12"/>
      <c r="H33" s="10">
        <v>75</v>
      </c>
      <c r="I33" s="11" t="str">
        <f t="shared" si="2"/>
        <v>-</v>
      </c>
      <c r="J33" s="11" t="str">
        <f t="shared" si="3"/>
        <v>-</v>
      </c>
      <c r="K33" s="11" t="str">
        <f t="shared" si="4"/>
        <v>-</v>
      </c>
      <c r="L33" s="11" t="str">
        <f t="shared" si="10"/>
        <v>-</v>
      </c>
      <c r="M33" s="12"/>
      <c r="N33" s="10">
        <v>125</v>
      </c>
      <c r="O33" s="11" t="str">
        <f t="shared" si="5"/>
        <v>-</v>
      </c>
      <c r="P33" s="11" t="str">
        <f t="shared" si="6"/>
        <v>-</v>
      </c>
      <c r="Q33" s="11" t="str">
        <f t="shared" si="7"/>
        <v>-</v>
      </c>
      <c r="R33" s="11" t="str">
        <f t="shared" si="11"/>
        <v>-</v>
      </c>
      <c r="S33" s="5"/>
    </row>
    <row r="34" spans="1:19" ht="15.75" customHeight="1">
      <c r="A34" s="5"/>
      <c r="B34" s="10">
        <v>26</v>
      </c>
      <c r="C34" s="11" t="str">
        <f t="shared" si="8"/>
        <v>-</v>
      </c>
      <c r="D34" s="11" t="str">
        <f t="shared" si="0"/>
        <v>-</v>
      </c>
      <c r="E34" s="11" t="str">
        <f t="shared" si="1"/>
        <v>-</v>
      </c>
      <c r="F34" s="11" t="str">
        <f t="shared" si="9"/>
        <v>-</v>
      </c>
      <c r="G34" s="12"/>
      <c r="H34" s="10">
        <v>76</v>
      </c>
      <c r="I34" s="11" t="str">
        <f t="shared" si="2"/>
        <v>-</v>
      </c>
      <c r="J34" s="11" t="str">
        <f t="shared" si="3"/>
        <v>-</v>
      </c>
      <c r="K34" s="11" t="str">
        <f t="shared" si="4"/>
        <v>-</v>
      </c>
      <c r="L34" s="11" t="str">
        <f t="shared" si="10"/>
        <v>-</v>
      </c>
      <c r="M34" s="12"/>
      <c r="N34" s="10">
        <v>126</v>
      </c>
      <c r="O34" s="11" t="str">
        <f t="shared" si="5"/>
        <v>-</v>
      </c>
      <c r="P34" s="11" t="str">
        <f t="shared" si="6"/>
        <v>-</v>
      </c>
      <c r="Q34" s="11" t="str">
        <f t="shared" si="7"/>
        <v>-</v>
      </c>
      <c r="R34" s="11" t="str">
        <f t="shared" si="11"/>
        <v>-</v>
      </c>
      <c r="S34" s="5"/>
    </row>
    <row r="35" spans="1:19" ht="15.75" customHeight="1">
      <c r="A35" s="5"/>
      <c r="B35" s="10">
        <v>27</v>
      </c>
      <c r="C35" s="11" t="str">
        <f t="shared" si="8"/>
        <v>-</v>
      </c>
      <c r="D35" s="11" t="str">
        <f t="shared" si="0"/>
        <v>-</v>
      </c>
      <c r="E35" s="11" t="str">
        <f t="shared" si="1"/>
        <v>-</v>
      </c>
      <c r="F35" s="11" t="str">
        <f t="shared" si="9"/>
        <v>-</v>
      </c>
      <c r="G35" s="12"/>
      <c r="H35" s="10">
        <v>77</v>
      </c>
      <c r="I35" s="11" t="str">
        <f t="shared" si="2"/>
        <v>-</v>
      </c>
      <c r="J35" s="11" t="str">
        <f t="shared" si="3"/>
        <v>-</v>
      </c>
      <c r="K35" s="11" t="str">
        <f t="shared" si="4"/>
        <v>-</v>
      </c>
      <c r="L35" s="11" t="str">
        <f t="shared" si="10"/>
        <v>-</v>
      </c>
      <c r="M35" s="12"/>
      <c r="N35" s="10">
        <v>127</v>
      </c>
      <c r="O35" s="11" t="str">
        <f t="shared" si="5"/>
        <v>-</v>
      </c>
      <c r="P35" s="11" t="str">
        <f t="shared" si="6"/>
        <v>-</v>
      </c>
      <c r="Q35" s="11" t="str">
        <f t="shared" si="7"/>
        <v>-</v>
      </c>
      <c r="R35" s="11" t="str">
        <f t="shared" si="11"/>
        <v>-</v>
      </c>
      <c r="S35" s="5"/>
    </row>
    <row r="36" spans="1:19" ht="15.75" customHeight="1">
      <c r="A36" s="5"/>
      <c r="B36" s="10">
        <v>28</v>
      </c>
      <c r="C36" s="11" t="str">
        <f t="shared" si="8"/>
        <v>-</v>
      </c>
      <c r="D36" s="11" t="str">
        <f t="shared" si="0"/>
        <v>-</v>
      </c>
      <c r="E36" s="11" t="str">
        <f t="shared" si="1"/>
        <v>-</v>
      </c>
      <c r="F36" s="11" t="str">
        <f t="shared" si="9"/>
        <v>-</v>
      </c>
      <c r="G36" s="12"/>
      <c r="H36" s="10">
        <v>78</v>
      </c>
      <c r="I36" s="11" t="str">
        <f t="shared" si="2"/>
        <v>-</v>
      </c>
      <c r="J36" s="11" t="str">
        <f t="shared" si="3"/>
        <v>-</v>
      </c>
      <c r="K36" s="11" t="str">
        <f t="shared" si="4"/>
        <v>-</v>
      </c>
      <c r="L36" s="11" t="str">
        <f t="shared" si="10"/>
        <v>-</v>
      </c>
      <c r="M36" s="12"/>
      <c r="N36" s="10">
        <v>128</v>
      </c>
      <c r="O36" s="11" t="str">
        <f t="shared" si="5"/>
        <v>-</v>
      </c>
      <c r="P36" s="11" t="str">
        <f t="shared" si="6"/>
        <v>-</v>
      </c>
      <c r="Q36" s="11" t="str">
        <f t="shared" si="7"/>
        <v>-</v>
      </c>
      <c r="R36" s="11" t="str">
        <f t="shared" si="11"/>
        <v>-</v>
      </c>
      <c r="S36" s="5"/>
    </row>
    <row r="37" spans="1:19" ht="15.75" customHeight="1">
      <c r="A37" s="5"/>
      <c r="B37" s="10">
        <v>29</v>
      </c>
      <c r="C37" s="11" t="str">
        <f t="shared" si="8"/>
        <v>-</v>
      </c>
      <c r="D37" s="11" t="str">
        <f t="shared" si="0"/>
        <v>-</v>
      </c>
      <c r="E37" s="11" t="str">
        <f t="shared" si="1"/>
        <v>-</v>
      </c>
      <c r="F37" s="11" t="str">
        <f t="shared" si="9"/>
        <v>-</v>
      </c>
      <c r="G37" s="12"/>
      <c r="H37" s="10">
        <v>79</v>
      </c>
      <c r="I37" s="11" t="str">
        <f t="shared" si="2"/>
        <v>-</v>
      </c>
      <c r="J37" s="11" t="str">
        <f t="shared" si="3"/>
        <v>-</v>
      </c>
      <c r="K37" s="11" t="str">
        <f t="shared" si="4"/>
        <v>-</v>
      </c>
      <c r="L37" s="11" t="str">
        <f t="shared" si="10"/>
        <v>-</v>
      </c>
      <c r="M37" s="12"/>
      <c r="N37" s="10">
        <v>129</v>
      </c>
      <c r="O37" s="11" t="str">
        <f t="shared" si="5"/>
        <v>-</v>
      </c>
      <c r="P37" s="11" t="str">
        <f t="shared" si="6"/>
        <v>-</v>
      </c>
      <c r="Q37" s="11" t="str">
        <f t="shared" si="7"/>
        <v>-</v>
      </c>
      <c r="R37" s="11" t="str">
        <f t="shared" si="11"/>
        <v>-</v>
      </c>
      <c r="S37" s="5"/>
    </row>
    <row r="38" spans="1:19" ht="15.75" customHeight="1">
      <c r="A38" s="5"/>
      <c r="B38" s="10">
        <v>30</v>
      </c>
      <c r="C38" s="11" t="str">
        <f t="shared" si="8"/>
        <v>-</v>
      </c>
      <c r="D38" s="11" t="str">
        <f t="shared" si="0"/>
        <v>-</v>
      </c>
      <c r="E38" s="11" t="str">
        <f t="shared" si="1"/>
        <v>-</v>
      </c>
      <c r="F38" s="11" t="str">
        <f t="shared" si="9"/>
        <v>-</v>
      </c>
      <c r="G38" s="12"/>
      <c r="H38" s="10">
        <v>80</v>
      </c>
      <c r="I38" s="11" t="str">
        <f t="shared" si="2"/>
        <v>-</v>
      </c>
      <c r="J38" s="11" t="str">
        <f t="shared" si="3"/>
        <v>-</v>
      </c>
      <c r="K38" s="11" t="str">
        <f t="shared" si="4"/>
        <v>-</v>
      </c>
      <c r="L38" s="11" t="str">
        <f t="shared" si="10"/>
        <v>-</v>
      </c>
      <c r="M38" s="12"/>
      <c r="N38" s="10">
        <v>130</v>
      </c>
      <c r="O38" s="11" t="str">
        <f t="shared" si="5"/>
        <v>-</v>
      </c>
      <c r="P38" s="11" t="str">
        <f t="shared" si="6"/>
        <v>-</v>
      </c>
      <c r="Q38" s="11" t="str">
        <f t="shared" si="7"/>
        <v>-</v>
      </c>
      <c r="R38" s="11" t="str">
        <f t="shared" si="11"/>
        <v>-</v>
      </c>
      <c r="S38" s="5"/>
    </row>
    <row r="39" spans="1:19" ht="15.75" customHeight="1">
      <c r="A39" s="5"/>
      <c r="B39" s="10">
        <v>31</v>
      </c>
      <c r="C39" s="11" t="str">
        <f t="shared" si="8"/>
        <v>-</v>
      </c>
      <c r="D39" s="11" t="str">
        <f t="shared" si="0"/>
        <v>-</v>
      </c>
      <c r="E39" s="11" t="str">
        <f t="shared" si="1"/>
        <v>-</v>
      </c>
      <c r="F39" s="11" t="str">
        <f t="shared" si="9"/>
        <v>-</v>
      </c>
      <c r="G39" s="12"/>
      <c r="H39" s="10">
        <v>81</v>
      </c>
      <c r="I39" s="11" t="str">
        <f t="shared" si="2"/>
        <v>-</v>
      </c>
      <c r="J39" s="11" t="str">
        <f t="shared" si="3"/>
        <v>-</v>
      </c>
      <c r="K39" s="11" t="str">
        <f t="shared" si="4"/>
        <v>-</v>
      </c>
      <c r="L39" s="11" t="str">
        <f t="shared" si="10"/>
        <v>-</v>
      </c>
      <c r="M39" s="12"/>
      <c r="N39" s="10">
        <v>131</v>
      </c>
      <c r="O39" s="11" t="str">
        <f t="shared" si="5"/>
        <v>-</v>
      </c>
      <c r="P39" s="11" t="str">
        <f t="shared" si="6"/>
        <v>-</v>
      </c>
      <c r="Q39" s="11" t="str">
        <f t="shared" si="7"/>
        <v>-</v>
      </c>
      <c r="R39" s="11" t="str">
        <f t="shared" si="11"/>
        <v>-</v>
      </c>
      <c r="S39" s="5"/>
    </row>
    <row r="40" spans="1:19" ht="15.75" customHeight="1">
      <c r="A40" s="5"/>
      <c r="B40" s="10">
        <v>32</v>
      </c>
      <c r="C40" s="11" t="str">
        <f t="shared" si="8"/>
        <v>-</v>
      </c>
      <c r="D40" s="11" t="str">
        <f t="shared" si="0"/>
        <v>-</v>
      </c>
      <c r="E40" s="11" t="str">
        <f t="shared" si="1"/>
        <v>-</v>
      </c>
      <c r="F40" s="11" t="str">
        <f t="shared" si="9"/>
        <v>-</v>
      </c>
      <c r="G40" s="12"/>
      <c r="H40" s="10">
        <v>82</v>
      </c>
      <c r="I40" s="11" t="str">
        <f t="shared" si="2"/>
        <v>-</v>
      </c>
      <c r="J40" s="11" t="str">
        <f t="shared" si="3"/>
        <v>-</v>
      </c>
      <c r="K40" s="11" t="str">
        <f t="shared" si="4"/>
        <v>-</v>
      </c>
      <c r="L40" s="11" t="str">
        <f t="shared" si="10"/>
        <v>-</v>
      </c>
      <c r="M40" s="12"/>
      <c r="N40" s="10">
        <v>132</v>
      </c>
      <c r="O40" s="11" t="str">
        <f t="shared" si="5"/>
        <v>-</v>
      </c>
      <c r="P40" s="11" t="str">
        <f t="shared" si="6"/>
        <v>-</v>
      </c>
      <c r="Q40" s="11" t="str">
        <f t="shared" si="7"/>
        <v>-</v>
      </c>
      <c r="R40" s="11" t="str">
        <f t="shared" si="11"/>
        <v>-</v>
      </c>
      <c r="S40" s="5"/>
    </row>
    <row r="41" spans="1:19" ht="15.75" customHeight="1">
      <c r="A41" s="5"/>
      <c r="B41" s="10">
        <v>33</v>
      </c>
      <c r="C41" s="11" t="str">
        <f t="shared" si="8"/>
        <v>-</v>
      </c>
      <c r="D41" s="11" t="str">
        <f t="shared" si="0"/>
        <v>-</v>
      </c>
      <c r="E41" s="11" t="str">
        <f t="shared" si="1"/>
        <v>-</v>
      </c>
      <c r="F41" s="11" t="str">
        <f t="shared" si="9"/>
        <v>-</v>
      </c>
      <c r="G41" s="12"/>
      <c r="H41" s="10">
        <v>83</v>
      </c>
      <c r="I41" s="11" t="str">
        <f t="shared" si="2"/>
        <v>-</v>
      </c>
      <c r="J41" s="11" t="str">
        <f t="shared" si="3"/>
        <v>-</v>
      </c>
      <c r="K41" s="11" t="str">
        <f t="shared" si="4"/>
        <v>-</v>
      </c>
      <c r="L41" s="11" t="str">
        <f t="shared" si="10"/>
        <v>-</v>
      </c>
      <c r="M41" s="12"/>
      <c r="N41" s="10">
        <v>133</v>
      </c>
      <c r="O41" s="11" t="str">
        <f t="shared" si="5"/>
        <v>-</v>
      </c>
      <c r="P41" s="11" t="str">
        <f t="shared" si="6"/>
        <v>-</v>
      </c>
      <c r="Q41" s="11" t="str">
        <f t="shared" si="7"/>
        <v>-</v>
      </c>
      <c r="R41" s="11" t="str">
        <f t="shared" si="11"/>
        <v>-</v>
      </c>
      <c r="S41" s="5"/>
    </row>
    <row r="42" spans="1:19" ht="15.75" customHeight="1">
      <c r="A42" s="5"/>
      <c r="B42" s="10">
        <v>34</v>
      </c>
      <c r="C42" s="11" t="str">
        <f t="shared" si="8"/>
        <v>-</v>
      </c>
      <c r="D42" s="11" t="str">
        <f t="shared" si="0"/>
        <v>-</v>
      </c>
      <c r="E42" s="11" t="str">
        <f t="shared" si="1"/>
        <v>-</v>
      </c>
      <c r="F42" s="11" t="str">
        <f t="shared" si="9"/>
        <v>-</v>
      </c>
      <c r="G42" s="12"/>
      <c r="H42" s="10">
        <v>84</v>
      </c>
      <c r="I42" s="11" t="str">
        <f t="shared" si="2"/>
        <v>-</v>
      </c>
      <c r="J42" s="11" t="str">
        <f t="shared" si="3"/>
        <v>-</v>
      </c>
      <c r="K42" s="11" t="str">
        <f t="shared" si="4"/>
        <v>-</v>
      </c>
      <c r="L42" s="11" t="str">
        <f t="shared" si="10"/>
        <v>-</v>
      </c>
      <c r="M42" s="12"/>
      <c r="N42" s="10">
        <v>134</v>
      </c>
      <c r="O42" s="11" t="str">
        <f t="shared" si="5"/>
        <v>-</v>
      </c>
      <c r="P42" s="11" t="str">
        <f t="shared" si="6"/>
        <v>-</v>
      </c>
      <c r="Q42" s="11" t="str">
        <f t="shared" si="7"/>
        <v>-</v>
      </c>
      <c r="R42" s="11" t="str">
        <f t="shared" si="11"/>
        <v>-</v>
      </c>
      <c r="S42" s="5"/>
    </row>
    <row r="43" spans="1:19" ht="15.75" customHeight="1">
      <c r="A43" s="5"/>
      <c r="B43" s="10">
        <v>35</v>
      </c>
      <c r="C43" s="11" t="str">
        <f t="shared" si="8"/>
        <v>-</v>
      </c>
      <c r="D43" s="11" t="str">
        <f t="shared" si="0"/>
        <v>-</v>
      </c>
      <c r="E43" s="11" t="str">
        <f t="shared" si="1"/>
        <v>-</v>
      </c>
      <c r="F43" s="11" t="str">
        <f t="shared" si="9"/>
        <v>-</v>
      </c>
      <c r="G43" s="12"/>
      <c r="H43" s="10">
        <v>85</v>
      </c>
      <c r="I43" s="11" t="str">
        <f t="shared" si="2"/>
        <v>-</v>
      </c>
      <c r="J43" s="11" t="str">
        <f t="shared" si="3"/>
        <v>-</v>
      </c>
      <c r="K43" s="11" t="str">
        <f t="shared" si="4"/>
        <v>-</v>
      </c>
      <c r="L43" s="11" t="str">
        <f t="shared" si="10"/>
        <v>-</v>
      </c>
      <c r="M43" s="12"/>
      <c r="N43" s="10">
        <v>135</v>
      </c>
      <c r="O43" s="11" t="str">
        <f t="shared" si="5"/>
        <v>-</v>
      </c>
      <c r="P43" s="11" t="str">
        <f t="shared" si="6"/>
        <v>-</v>
      </c>
      <c r="Q43" s="11" t="str">
        <f t="shared" si="7"/>
        <v>-</v>
      </c>
      <c r="R43" s="11" t="str">
        <f t="shared" si="11"/>
        <v>-</v>
      </c>
      <c r="S43" s="5"/>
    </row>
    <row r="44" spans="1:19" ht="15.75" customHeight="1">
      <c r="A44" s="5"/>
      <c r="B44" s="10">
        <v>36</v>
      </c>
      <c r="C44" s="11" t="str">
        <f t="shared" si="8"/>
        <v>-</v>
      </c>
      <c r="D44" s="11" t="str">
        <f t="shared" si="0"/>
        <v>-</v>
      </c>
      <c r="E44" s="11" t="str">
        <f t="shared" si="1"/>
        <v>-</v>
      </c>
      <c r="F44" s="11" t="str">
        <f t="shared" si="9"/>
        <v>-</v>
      </c>
      <c r="G44" s="12"/>
      <c r="H44" s="10">
        <v>86</v>
      </c>
      <c r="I44" s="11" t="str">
        <f t="shared" si="2"/>
        <v>-</v>
      </c>
      <c r="J44" s="11" t="str">
        <f t="shared" si="3"/>
        <v>-</v>
      </c>
      <c r="K44" s="11" t="str">
        <f t="shared" si="4"/>
        <v>-</v>
      </c>
      <c r="L44" s="11" t="str">
        <f t="shared" si="10"/>
        <v>-</v>
      </c>
      <c r="M44" s="12"/>
      <c r="N44" s="10">
        <v>136</v>
      </c>
      <c r="O44" s="11" t="str">
        <f t="shared" si="5"/>
        <v>-</v>
      </c>
      <c r="P44" s="11" t="str">
        <f t="shared" si="6"/>
        <v>-</v>
      </c>
      <c r="Q44" s="11" t="str">
        <f t="shared" si="7"/>
        <v>-</v>
      </c>
      <c r="R44" s="11" t="str">
        <f t="shared" si="11"/>
        <v>-</v>
      </c>
      <c r="S44" s="5"/>
    </row>
    <row r="45" spans="1:19" ht="15.75" customHeight="1">
      <c r="A45" s="5"/>
      <c r="B45" s="10">
        <v>37</v>
      </c>
      <c r="C45" s="11" t="str">
        <f t="shared" si="8"/>
        <v>-</v>
      </c>
      <c r="D45" s="11" t="str">
        <f t="shared" si="0"/>
        <v>-</v>
      </c>
      <c r="E45" s="11" t="str">
        <f t="shared" si="1"/>
        <v>-</v>
      </c>
      <c r="F45" s="11" t="str">
        <f t="shared" si="9"/>
        <v>-</v>
      </c>
      <c r="G45" s="12"/>
      <c r="H45" s="10">
        <v>87</v>
      </c>
      <c r="I45" s="11" t="str">
        <f t="shared" si="2"/>
        <v>-</v>
      </c>
      <c r="J45" s="11" t="str">
        <f t="shared" si="3"/>
        <v>-</v>
      </c>
      <c r="K45" s="11" t="str">
        <f t="shared" si="4"/>
        <v>-</v>
      </c>
      <c r="L45" s="11" t="str">
        <f t="shared" si="10"/>
        <v>-</v>
      </c>
      <c r="M45" s="12"/>
      <c r="N45" s="10">
        <v>137</v>
      </c>
      <c r="O45" s="11" t="str">
        <f t="shared" si="5"/>
        <v>-</v>
      </c>
      <c r="P45" s="11" t="str">
        <f t="shared" si="6"/>
        <v>-</v>
      </c>
      <c r="Q45" s="11" t="str">
        <f t="shared" si="7"/>
        <v>-</v>
      </c>
      <c r="R45" s="11" t="str">
        <f t="shared" si="11"/>
        <v>-</v>
      </c>
      <c r="S45" s="5"/>
    </row>
    <row r="46" spans="1:19" ht="15.75" customHeight="1">
      <c r="A46" s="5"/>
      <c r="B46" s="10">
        <v>38</v>
      </c>
      <c r="C46" s="11" t="str">
        <f t="shared" si="8"/>
        <v>-</v>
      </c>
      <c r="D46" s="11" t="str">
        <f t="shared" si="0"/>
        <v>-</v>
      </c>
      <c r="E46" s="11" t="str">
        <f t="shared" si="1"/>
        <v>-</v>
      </c>
      <c r="F46" s="11" t="str">
        <f t="shared" si="9"/>
        <v>-</v>
      </c>
      <c r="G46" s="12"/>
      <c r="H46" s="10">
        <v>88</v>
      </c>
      <c r="I46" s="11" t="str">
        <f t="shared" si="2"/>
        <v>-</v>
      </c>
      <c r="J46" s="11" t="str">
        <f t="shared" si="3"/>
        <v>-</v>
      </c>
      <c r="K46" s="11" t="str">
        <f t="shared" si="4"/>
        <v>-</v>
      </c>
      <c r="L46" s="11" t="str">
        <f t="shared" si="10"/>
        <v>-</v>
      </c>
      <c r="M46" s="12"/>
      <c r="N46" s="10">
        <v>138</v>
      </c>
      <c r="O46" s="11" t="str">
        <f t="shared" si="5"/>
        <v>-</v>
      </c>
      <c r="P46" s="11" t="str">
        <f t="shared" si="6"/>
        <v>-</v>
      </c>
      <c r="Q46" s="11" t="str">
        <f t="shared" si="7"/>
        <v>-</v>
      </c>
      <c r="R46" s="11" t="str">
        <f t="shared" si="11"/>
        <v>-</v>
      </c>
      <c r="S46" s="5"/>
    </row>
    <row r="47" spans="1:19" ht="15.75" customHeight="1">
      <c r="A47" s="5"/>
      <c r="B47" s="10">
        <v>39</v>
      </c>
      <c r="C47" s="11" t="str">
        <f t="shared" si="8"/>
        <v>-</v>
      </c>
      <c r="D47" s="11" t="str">
        <f t="shared" si="0"/>
        <v>-</v>
      </c>
      <c r="E47" s="11" t="str">
        <f t="shared" si="1"/>
        <v>-</v>
      </c>
      <c r="F47" s="11" t="str">
        <f t="shared" si="9"/>
        <v>-</v>
      </c>
      <c r="G47" s="12"/>
      <c r="H47" s="10">
        <v>89</v>
      </c>
      <c r="I47" s="11" t="str">
        <f t="shared" si="2"/>
        <v>-</v>
      </c>
      <c r="J47" s="11" t="str">
        <f t="shared" si="3"/>
        <v>-</v>
      </c>
      <c r="K47" s="11" t="str">
        <f t="shared" si="4"/>
        <v>-</v>
      </c>
      <c r="L47" s="11" t="str">
        <f t="shared" si="10"/>
        <v>-</v>
      </c>
      <c r="M47" s="12"/>
      <c r="N47" s="10">
        <v>139</v>
      </c>
      <c r="O47" s="11" t="str">
        <f t="shared" si="5"/>
        <v>-</v>
      </c>
      <c r="P47" s="11" t="str">
        <f t="shared" si="6"/>
        <v>-</v>
      </c>
      <c r="Q47" s="11" t="str">
        <f t="shared" si="7"/>
        <v>-</v>
      </c>
      <c r="R47" s="11" t="str">
        <f t="shared" si="11"/>
        <v>-</v>
      </c>
      <c r="S47" s="5"/>
    </row>
    <row r="48" spans="1:19" ht="15.75" customHeight="1">
      <c r="A48" s="5"/>
      <c r="B48" s="10">
        <v>40</v>
      </c>
      <c r="C48" s="11" t="str">
        <f t="shared" si="8"/>
        <v>-</v>
      </c>
      <c r="D48" s="11" t="str">
        <f t="shared" si="0"/>
        <v>-</v>
      </c>
      <c r="E48" s="11" t="str">
        <f t="shared" si="1"/>
        <v>-</v>
      </c>
      <c r="F48" s="11" t="str">
        <f t="shared" si="9"/>
        <v>-</v>
      </c>
      <c r="G48" s="12"/>
      <c r="H48" s="10">
        <v>90</v>
      </c>
      <c r="I48" s="11" t="str">
        <f t="shared" si="2"/>
        <v>-</v>
      </c>
      <c r="J48" s="11" t="str">
        <f t="shared" si="3"/>
        <v>-</v>
      </c>
      <c r="K48" s="11" t="str">
        <f t="shared" si="4"/>
        <v>-</v>
      </c>
      <c r="L48" s="11" t="str">
        <f t="shared" si="10"/>
        <v>-</v>
      </c>
      <c r="M48" s="12"/>
      <c r="N48" s="10">
        <v>140</v>
      </c>
      <c r="O48" s="11" t="str">
        <f t="shared" si="5"/>
        <v>-</v>
      </c>
      <c r="P48" s="11" t="str">
        <f t="shared" si="6"/>
        <v>-</v>
      </c>
      <c r="Q48" s="11" t="str">
        <f t="shared" si="7"/>
        <v>-</v>
      </c>
      <c r="R48" s="11" t="str">
        <f t="shared" si="11"/>
        <v>-</v>
      </c>
      <c r="S48" s="5"/>
    </row>
    <row r="49" spans="1:19" ht="15.75" customHeight="1">
      <c r="A49" s="5"/>
      <c r="B49" s="10">
        <v>41</v>
      </c>
      <c r="C49" s="11" t="str">
        <f t="shared" si="8"/>
        <v>-</v>
      </c>
      <c r="D49" s="11" t="str">
        <f t="shared" si="0"/>
        <v>-</v>
      </c>
      <c r="E49" s="11" t="str">
        <f t="shared" si="1"/>
        <v>-</v>
      </c>
      <c r="F49" s="11" t="str">
        <f t="shared" si="9"/>
        <v>-</v>
      </c>
      <c r="G49" s="12"/>
      <c r="H49" s="10">
        <v>91</v>
      </c>
      <c r="I49" s="11" t="str">
        <f t="shared" si="2"/>
        <v>-</v>
      </c>
      <c r="J49" s="11" t="str">
        <f t="shared" si="3"/>
        <v>-</v>
      </c>
      <c r="K49" s="11" t="str">
        <f t="shared" si="4"/>
        <v>-</v>
      </c>
      <c r="L49" s="11" t="str">
        <f t="shared" si="10"/>
        <v>-</v>
      </c>
      <c r="M49" s="12"/>
      <c r="N49" s="10">
        <v>141</v>
      </c>
      <c r="O49" s="11" t="str">
        <f t="shared" si="5"/>
        <v>-</v>
      </c>
      <c r="P49" s="11" t="str">
        <f t="shared" si="6"/>
        <v>-</v>
      </c>
      <c r="Q49" s="11" t="str">
        <f t="shared" si="7"/>
        <v>-</v>
      </c>
      <c r="R49" s="11" t="str">
        <f t="shared" si="11"/>
        <v>-</v>
      </c>
      <c r="S49" s="5"/>
    </row>
    <row r="50" spans="1:19" ht="15.75" customHeight="1">
      <c r="A50" s="5"/>
      <c r="B50" s="10">
        <v>42</v>
      </c>
      <c r="C50" s="11" t="str">
        <f t="shared" si="8"/>
        <v>-</v>
      </c>
      <c r="D50" s="11" t="str">
        <f t="shared" si="0"/>
        <v>-</v>
      </c>
      <c r="E50" s="11" t="str">
        <f t="shared" si="1"/>
        <v>-</v>
      </c>
      <c r="F50" s="11" t="str">
        <f t="shared" si="9"/>
        <v>-</v>
      </c>
      <c r="G50" s="12"/>
      <c r="H50" s="10">
        <v>92</v>
      </c>
      <c r="I50" s="11" t="str">
        <f t="shared" si="2"/>
        <v>-</v>
      </c>
      <c r="J50" s="11" t="str">
        <f t="shared" si="3"/>
        <v>-</v>
      </c>
      <c r="K50" s="11" t="str">
        <f t="shared" si="4"/>
        <v>-</v>
      </c>
      <c r="L50" s="11" t="str">
        <f t="shared" si="10"/>
        <v>-</v>
      </c>
      <c r="M50" s="12"/>
      <c r="N50" s="10">
        <v>142</v>
      </c>
      <c r="O50" s="11" t="str">
        <f t="shared" si="5"/>
        <v>-</v>
      </c>
      <c r="P50" s="11" t="str">
        <f t="shared" si="6"/>
        <v>-</v>
      </c>
      <c r="Q50" s="11" t="str">
        <f t="shared" si="7"/>
        <v>-</v>
      </c>
      <c r="R50" s="11" t="str">
        <f t="shared" si="11"/>
        <v>-</v>
      </c>
      <c r="S50" s="5"/>
    </row>
    <row r="51" spans="1:19" ht="15.75" customHeight="1">
      <c r="A51" s="5"/>
      <c r="B51" s="10">
        <v>43</v>
      </c>
      <c r="C51" s="11" t="str">
        <f t="shared" si="8"/>
        <v>-</v>
      </c>
      <c r="D51" s="11" t="str">
        <f t="shared" si="0"/>
        <v>-</v>
      </c>
      <c r="E51" s="11" t="str">
        <f t="shared" si="1"/>
        <v>-</v>
      </c>
      <c r="F51" s="11" t="str">
        <f t="shared" si="9"/>
        <v>-</v>
      </c>
      <c r="G51" s="12"/>
      <c r="H51" s="10">
        <v>93</v>
      </c>
      <c r="I51" s="11" t="str">
        <f t="shared" si="2"/>
        <v>-</v>
      </c>
      <c r="J51" s="11" t="str">
        <f t="shared" si="3"/>
        <v>-</v>
      </c>
      <c r="K51" s="11" t="str">
        <f t="shared" si="4"/>
        <v>-</v>
      </c>
      <c r="L51" s="11" t="str">
        <f t="shared" si="10"/>
        <v>-</v>
      </c>
      <c r="M51" s="12"/>
      <c r="N51" s="10">
        <v>143</v>
      </c>
      <c r="O51" s="11" t="str">
        <f t="shared" si="5"/>
        <v>-</v>
      </c>
      <c r="P51" s="11" t="str">
        <f t="shared" si="6"/>
        <v>-</v>
      </c>
      <c r="Q51" s="11" t="str">
        <f t="shared" si="7"/>
        <v>-</v>
      </c>
      <c r="R51" s="11" t="str">
        <f t="shared" si="11"/>
        <v>-</v>
      </c>
      <c r="S51" s="5"/>
    </row>
    <row r="52" spans="1:19" ht="15.75" customHeight="1">
      <c r="A52" s="5"/>
      <c r="B52" s="10">
        <v>44</v>
      </c>
      <c r="C52" s="11" t="str">
        <f t="shared" si="8"/>
        <v>-</v>
      </c>
      <c r="D52" s="11" t="str">
        <f t="shared" si="0"/>
        <v>-</v>
      </c>
      <c r="E52" s="11" t="str">
        <f t="shared" si="1"/>
        <v>-</v>
      </c>
      <c r="F52" s="11" t="str">
        <f t="shared" si="9"/>
        <v>-</v>
      </c>
      <c r="G52" s="12"/>
      <c r="H52" s="10">
        <v>94</v>
      </c>
      <c r="I52" s="11" t="str">
        <f t="shared" si="2"/>
        <v>-</v>
      </c>
      <c r="J52" s="11" t="str">
        <f t="shared" si="3"/>
        <v>-</v>
      </c>
      <c r="K52" s="11" t="str">
        <f t="shared" si="4"/>
        <v>-</v>
      </c>
      <c r="L52" s="11" t="str">
        <f t="shared" si="10"/>
        <v>-</v>
      </c>
      <c r="M52" s="12"/>
      <c r="N52" s="10">
        <v>144</v>
      </c>
      <c r="O52" s="11" t="str">
        <f t="shared" si="5"/>
        <v>-</v>
      </c>
      <c r="P52" s="11" t="str">
        <f t="shared" si="6"/>
        <v>-</v>
      </c>
      <c r="Q52" s="11" t="str">
        <f t="shared" si="7"/>
        <v>-</v>
      </c>
      <c r="R52" s="11" t="str">
        <f t="shared" si="11"/>
        <v>-</v>
      </c>
      <c r="S52" s="5"/>
    </row>
    <row r="53" spans="1:19" ht="15.75" customHeight="1">
      <c r="A53" s="5"/>
      <c r="B53" s="10">
        <v>45</v>
      </c>
      <c r="C53" s="11" t="str">
        <f t="shared" si="8"/>
        <v>-</v>
      </c>
      <c r="D53" s="11" t="str">
        <f t="shared" si="0"/>
        <v>-</v>
      </c>
      <c r="E53" s="11" t="str">
        <f t="shared" si="1"/>
        <v>-</v>
      </c>
      <c r="F53" s="11" t="str">
        <f t="shared" si="9"/>
        <v>-</v>
      </c>
      <c r="G53" s="12"/>
      <c r="H53" s="10">
        <v>95</v>
      </c>
      <c r="I53" s="11" t="str">
        <f t="shared" si="2"/>
        <v>-</v>
      </c>
      <c r="J53" s="11" t="str">
        <f t="shared" si="3"/>
        <v>-</v>
      </c>
      <c r="K53" s="11" t="str">
        <f t="shared" si="4"/>
        <v>-</v>
      </c>
      <c r="L53" s="11" t="str">
        <f t="shared" si="10"/>
        <v>-</v>
      </c>
      <c r="M53" s="12"/>
      <c r="N53" s="10">
        <v>145</v>
      </c>
      <c r="O53" s="11" t="str">
        <f t="shared" si="5"/>
        <v>-</v>
      </c>
      <c r="P53" s="11" t="str">
        <f t="shared" si="6"/>
        <v>-</v>
      </c>
      <c r="Q53" s="11" t="str">
        <f t="shared" si="7"/>
        <v>-</v>
      </c>
      <c r="R53" s="11" t="str">
        <f t="shared" si="11"/>
        <v>-</v>
      </c>
      <c r="S53" s="5"/>
    </row>
    <row r="54" spans="1:19" ht="15.75" customHeight="1">
      <c r="A54" s="5"/>
      <c r="B54" s="10">
        <v>46</v>
      </c>
      <c r="C54" s="11" t="str">
        <f t="shared" si="8"/>
        <v>-</v>
      </c>
      <c r="D54" s="11" t="str">
        <f t="shared" si="0"/>
        <v>-</v>
      </c>
      <c r="E54" s="11" t="str">
        <f t="shared" si="1"/>
        <v>-</v>
      </c>
      <c r="F54" s="11" t="str">
        <f t="shared" si="9"/>
        <v>-</v>
      </c>
      <c r="G54" s="12"/>
      <c r="H54" s="10">
        <v>96</v>
      </c>
      <c r="I54" s="11" t="str">
        <f t="shared" si="2"/>
        <v>-</v>
      </c>
      <c r="J54" s="11" t="str">
        <f t="shared" si="3"/>
        <v>-</v>
      </c>
      <c r="K54" s="11" t="str">
        <f t="shared" si="4"/>
        <v>-</v>
      </c>
      <c r="L54" s="11" t="str">
        <f t="shared" si="10"/>
        <v>-</v>
      </c>
      <c r="M54" s="12"/>
      <c r="N54" s="10">
        <v>146</v>
      </c>
      <c r="O54" s="11" t="str">
        <f t="shared" si="5"/>
        <v>-</v>
      </c>
      <c r="P54" s="11" t="str">
        <f t="shared" si="6"/>
        <v>-</v>
      </c>
      <c r="Q54" s="11" t="str">
        <f t="shared" si="7"/>
        <v>-</v>
      </c>
      <c r="R54" s="11" t="str">
        <f t="shared" si="11"/>
        <v>-</v>
      </c>
      <c r="S54" s="5"/>
    </row>
    <row r="55" spans="1:19" ht="15.75" customHeight="1">
      <c r="A55" s="5"/>
      <c r="B55" s="10">
        <v>47</v>
      </c>
      <c r="C55" s="11" t="str">
        <f t="shared" si="8"/>
        <v>-</v>
      </c>
      <c r="D55" s="11" t="str">
        <f t="shared" si="0"/>
        <v>-</v>
      </c>
      <c r="E55" s="11" t="str">
        <f t="shared" si="1"/>
        <v>-</v>
      </c>
      <c r="F55" s="11" t="str">
        <f t="shared" si="9"/>
        <v>-</v>
      </c>
      <c r="G55" s="12"/>
      <c r="H55" s="10">
        <v>97</v>
      </c>
      <c r="I55" s="11" t="str">
        <f t="shared" si="2"/>
        <v>-</v>
      </c>
      <c r="J55" s="11" t="str">
        <f t="shared" si="3"/>
        <v>-</v>
      </c>
      <c r="K55" s="11" t="str">
        <f t="shared" si="4"/>
        <v>-</v>
      </c>
      <c r="L55" s="11" t="str">
        <f t="shared" si="10"/>
        <v>-</v>
      </c>
      <c r="M55" s="12"/>
      <c r="N55" s="10">
        <v>147</v>
      </c>
      <c r="O55" s="11" t="str">
        <f t="shared" si="5"/>
        <v>-</v>
      </c>
      <c r="P55" s="11" t="str">
        <f t="shared" si="6"/>
        <v>-</v>
      </c>
      <c r="Q55" s="11" t="str">
        <f t="shared" si="7"/>
        <v>-</v>
      </c>
      <c r="R55" s="11" t="str">
        <f t="shared" si="11"/>
        <v>-</v>
      </c>
      <c r="S55" s="5"/>
    </row>
    <row r="56" spans="1:19" ht="15.75" customHeight="1">
      <c r="A56" s="5"/>
      <c r="B56" s="10">
        <v>48</v>
      </c>
      <c r="C56" s="11" t="str">
        <f t="shared" si="8"/>
        <v>-</v>
      </c>
      <c r="D56" s="11" t="str">
        <f t="shared" si="0"/>
        <v>-</v>
      </c>
      <c r="E56" s="11" t="str">
        <f t="shared" si="1"/>
        <v>-</v>
      </c>
      <c r="F56" s="11" t="str">
        <f t="shared" si="9"/>
        <v>-</v>
      </c>
      <c r="G56" s="12"/>
      <c r="H56" s="10">
        <v>98</v>
      </c>
      <c r="I56" s="11" t="str">
        <f t="shared" si="2"/>
        <v>-</v>
      </c>
      <c r="J56" s="11" t="str">
        <f t="shared" si="3"/>
        <v>-</v>
      </c>
      <c r="K56" s="11" t="str">
        <f t="shared" si="4"/>
        <v>-</v>
      </c>
      <c r="L56" s="11" t="str">
        <f t="shared" si="10"/>
        <v>-</v>
      </c>
      <c r="M56" s="12"/>
      <c r="N56" s="10">
        <v>148</v>
      </c>
      <c r="O56" s="11" t="str">
        <f t="shared" si="5"/>
        <v>-</v>
      </c>
      <c r="P56" s="11" t="str">
        <f t="shared" si="6"/>
        <v>-</v>
      </c>
      <c r="Q56" s="11" t="str">
        <f t="shared" si="7"/>
        <v>-</v>
      </c>
      <c r="R56" s="11" t="str">
        <f t="shared" si="11"/>
        <v>-</v>
      </c>
      <c r="S56" s="5"/>
    </row>
    <row r="57" spans="1:19" ht="15.75" customHeight="1">
      <c r="A57" s="5"/>
      <c r="B57" s="10">
        <v>49</v>
      </c>
      <c r="C57" s="11" t="str">
        <f t="shared" si="8"/>
        <v>-</v>
      </c>
      <c r="D57" s="11" t="str">
        <f t="shared" si="0"/>
        <v>-</v>
      </c>
      <c r="E57" s="11" t="str">
        <f t="shared" si="1"/>
        <v>-</v>
      </c>
      <c r="F57" s="11" t="str">
        <f t="shared" si="9"/>
        <v>-</v>
      </c>
      <c r="G57" s="12"/>
      <c r="H57" s="10">
        <v>99</v>
      </c>
      <c r="I57" s="11" t="str">
        <f t="shared" si="2"/>
        <v>-</v>
      </c>
      <c r="J57" s="11" t="str">
        <f t="shared" si="3"/>
        <v>-</v>
      </c>
      <c r="K57" s="11" t="str">
        <f t="shared" si="4"/>
        <v>-</v>
      </c>
      <c r="L57" s="11" t="str">
        <f t="shared" si="10"/>
        <v>-</v>
      </c>
      <c r="M57" s="12"/>
      <c r="N57" s="10">
        <v>149</v>
      </c>
      <c r="O57" s="11" t="str">
        <f t="shared" si="5"/>
        <v>-</v>
      </c>
      <c r="P57" s="11" t="str">
        <f t="shared" si="6"/>
        <v>-</v>
      </c>
      <c r="Q57" s="11" t="str">
        <f t="shared" si="7"/>
        <v>-</v>
      </c>
      <c r="R57" s="11" t="str">
        <f t="shared" si="11"/>
        <v>-</v>
      </c>
      <c r="S57" s="5"/>
    </row>
    <row r="58" spans="1:19" ht="15.75" customHeight="1">
      <c r="A58" s="5"/>
      <c r="B58" s="10">
        <v>50</v>
      </c>
      <c r="C58" s="11" t="str">
        <f t="shared" si="8"/>
        <v>-</v>
      </c>
      <c r="D58" s="11" t="str">
        <f t="shared" si="0"/>
        <v>-</v>
      </c>
      <c r="E58" s="11" t="str">
        <f t="shared" si="1"/>
        <v>-</v>
      </c>
      <c r="F58" s="11" t="str">
        <f t="shared" si="9"/>
        <v>-</v>
      </c>
      <c r="G58" s="12"/>
      <c r="H58" s="10">
        <v>100</v>
      </c>
      <c r="I58" s="11" t="str">
        <f t="shared" si="2"/>
        <v>-</v>
      </c>
      <c r="J58" s="11" t="str">
        <f t="shared" si="3"/>
        <v>-</v>
      </c>
      <c r="K58" s="11" t="str">
        <f t="shared" si="4"/>
        <v>-</v>
      </c>
      <c r="L58" s="11" t="str">
        <f t="shared" si="10"/>
        <v>-</v>
      </c>
      <c r="M58" s="12"/>
      <c r="N58" s="10">
        <v>150</v>
      </c>
      <c r="O58" s="11" t="str">
        <f t="shared" si="5"/>
        <v>-</v>
      </c>
      <c r="P58" s="11" t="str">
        <f t="shared" si="6"/>
        <v>-</v>
      </c>
      <c r="Q58" s="11" t="str">
        <f t="shared" si="7"/>
        <v>-</v>
      </c>
      <c r="R58" s="11" t="str">
        <f t="shared" si="11"/>
        <v>-</v>
      </c>
      <c r="S58" s="5"/>
    </row>
    <row r="59" spans="1:1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12">
    <mergeCell ref="N3:O4"/>
    <mergeCell ref="N5:O6"/>
    <mergeCell ref="E5:H5"/>
    <mergeCell ref="E6:H6"/>
    <mergeCell ref="B1:R1"/>
    <mergeCell ref="P3:R4"/>
    <mergeCell ref="B4:D6"/>
    <mergeCell ref="E4:H4"/>
    <mergeCell ref="I4:K4"/>
    <mergeCell ref="I5:K5"/>
    <mergeCell ref="P5:R6"/>
    <mergeCell ref="I6:K6"/>
  </mergeCells>
  <phoneticPr fontId="11"/>
  <printOptions horizontalCentered="1"/>
  <pageMargins left="0.70866141732283472" right="0.70866141732283472" top="0.74803149606299213" bottom="0.74803149606299213" header="0" footer="0"/>
  <pageSetup paperSize="9" scale="5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workbookViewId="0"/>
  </sheetViews>
  <sheetFormatPr defaultColWidth="14.42578125" defaultRowHeight="15" customHeight="1"/>
  <cols>
    <col min="1" max="1" width="3.5703125" customWidth="1"/>
    <col min="2" max="2" width="7.5703125" customWidth="1"/>
    <col min="3" max="6" width="12.7109375" customWidth="1"/>
    <col min="7" max="7" width="3.5703125" customWidth="1"/>
    <col min="8" max="8" width="11" customWidth="1"/>
    <col min="9" max="12" width="12.7109375" customWidth="1"/>
    <col min="13" max="13" width="3.5703125" customWidth="1"/>
    <col min="14" max="14" width="10.5703125" customWidth="1"/>
    <col min="15" max="18" width="12.7109375" customWidth="1"/>
    <col min="19" max="19" width="3.5703125" customWidth="1"/>
  </cols>
  <sheetData>
    <row r="1" spans="1:19" ht="28.5">
      <c r="A1" s="5"/>
      <c r="B1" s="35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"/>
    </row>
    <row r="2" spans="1:19" ht="15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 t="s">
        <v>4</v>
      </c>
      <c r="O3" s="24"/>
      <c r="P3" s="36" t="str">
        <f>IF(I4="","",SUM(E9:E58,K9:K58,Q9:Q58))</f>
        <v/>
      </c>
      <c r="Q3" s="37"/>
      <c r="R3" s="38"/>
      <c r="S3" s="5"/>
    </row>
    <row r="4" spans="1:19" ht="19.5" customHeight="1">
      <c r="A4" s="5"/>
      <c r="B4" s="40" t="s">
        <v>5</v>
      </c>
      <c r="C4" s="37"/>
      <c r="D4" s="24"/>
      <c r="E4" s="43" t="s">
        <v>6</v>
      </c>
      <c r="F4" s="44"/>
      <c r="G4" s="44"/>
      <c r="H4" s="45"/>
      <c r="I4" s="46"/>
      <c r="J4" s="44"/>
      <c r="K4" s="47"/>
      <c r="L4" s="5"/>
      <c r="M4" s="5"/>
      <c r="N4" s="25"/>
      <c r="O4" s="22"/>
      <c r="P4" s="15"/>
      <c r="Q4" s="16"/>
      <c r="R4" s="39"/>
      <c r="S4" s="5"/>
    </row>
    <row r="5" spans="1:19" ht="19.5" customHeight="1">
      <c r="A5" s="5"/>
      <c r="B5" s="41"/>
      <c r="C5" s="20"/>
      <c r="D5" s="21"/>
      <c r="E5" s="29" t="s">
        <v>7</v>
      </c>
      <c r="F5" s="30"/>
      <c r="G5" s="30"/>
      <c r="H5" s="31"/>
      <c r="I5" s="48"/>
      <c r="J5" s="30"/>
      <c r="K5" s="49"/>
      <c r="L5" s="5"/>
      <c r="M5" s="5"/>
      <c r="N5" s="26" t="s">
        <v>8</v>
      </c>
      <c r="O5" s="18"/>
      <c r="P5" s="50" t="str">
        <f>IF(I4="","",-(I4)+P3)</f>
        <v/>
      </c>
      <c r="Q5" s="14"/>
      <c r="R5" s="51"/>
      <c r="S5" s="5"/>
    </row>
    <row r="6" spans="1:19" ht="19.5" customHeight="1">
      <c r="A6" s="5"/>
      <c r="B6" s="27"/>
      <c r="C6" s="42"/>
      <c r="D6" s="28"/>
      <c r="E6" s="32" t="s">
        <v>9</v>
      </c>
      <c r="F6" s="33"/>
      <c r="G6" s="33"/>
      <c r="H6" s="34"/>
      <c r="I6" s="54"/>
      <c r="J6" s="33"/>
      <c r="K6" s="55"/>
      <c r="L6" s="5"/>
      <c r="M6" s="5"/>
      <c r="N6" s="27"/>
      <c r="O6" s="28"/>
      <c r="P6" s="52"/>
      <c r="Q6" s="42"/>
      <c r="R6" s="53"/>
      <c r="S6" s="5"/>
    </row>
    <row r="7" spans="1:19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>
      <c r="A8" s="7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/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/>
      <c r="N8" s="8" t="s">
        <v>10</v>
      </c>
      <c r="O8" s="8" t="s">
        <v>11</v>
      </c>
      <c r="P8" s="8" t="s">
        <v>12</v>
      </c>
      <c r="Q8" s="8" t="s">
        <v>13</v>
      </c>
      <c r="R8" s="8" t="s">
        <v>14</v>
      </c>
      <c r="S8" s="7"/>
    </row>
    <row r="9" spans="1:19" ht="15.75" customHeight="1">
      <c r="A9" s="5"/>
      <c r="B9" s="10">
        <v>1</v>
      </c>
      <c r="C9" s="11" t="str">
        <f>IF(I4="","-",D9-E9)</f>
        <v>-</v>
      </c>
      <c r="D9" s="11" t="str">
        <f t="shared" ref="D9:D58" si="0">IF($I$5&gt;=B9,$I$4/$I$5,"-")</f>
        <v>-</v>
      </c>
      <c r="E9" s="11" t="str">
        <f>IF(I4="","-",ISPMT(I6/12,B9-1,I5,I4))</f>
        <v>-</v>
      </c>
      <c r="F9" s="11" t="str">
        <f>IF(C9="-","-",I4-D9)</f>
        <v>-</v>
      </c>
      <c r="G9" s="12"/>
      <c r="H9" s="10">
        <v>51</v>
      </c>
      <c r="I9" s="11" t="str">
        <f t="shared" ref="I9:I58" si="1">IF(K9="-","-",J9-K9)</f>
        <v>-</v>
      </c>
      <c r="J9" s="11" t="str">
        <f t="shared" ref="J9:J58" si="2">IF($I$5&gt;=H9,$I$4/$I$5,"-")</f>
        <v>-</v>
      </c>
      <c r="K9" s="11" t="str">
        <f t="shared" ref="K9:K58" si="3">IF(K8="-","-",IF($I$5&gt;=H9,ISPMT($I$6/12,H9-1,$I$5,$I$4),"-"))</f>
        <v>-</v>
      </c>
      <c r="L9" s="11" t="str">
        <f>IF(I9="-","-",F58-J9)</f>
        <v>-</v>
      </c>
      <c r="M9" s="12"/>
      <c r="N9" s="10">
        <v>101</v>
      </c>
      <c r="O9" s="11" t="str">
        <f t="shared" ref="O9:O58" si="4">IF(Q9="-","-",P9-Q9)</f>
        <v>-</v>
      </c>
      <c r="P9" s="11" t="str">
        <f t="shared" ref="P9:P58" si="5">IF($I$5&gt;=N9,$I$4/$I$5,"-")</f>
        <v>-</v>
      </c>
      <c r="Q9" s="11" t="str">
        <f t="shared" ref="Q9:Q58" si="6">IF(Q8="-","-",IF($I$5&gt;=N9,ISPMT($I$6/12,N9-1,$I$5,$I$4),"-"))</f>
        <v>-</v>
      </c>
      <c r="R9" s="11" t="str">
        <f>IF(O9="-","-",L58-P9)</f>
        <v>-</v>
      </c>
      <c r="S9" s="5"/>
    </row>
    <row r="10" spans="1:19" ht="15.75" customHeight="1">
      <c r="A10" s="5"/>
      <c r="B10" s="10">
        <v>2</v>
      </c>
      <c r="C10" s="11" t="str">
        <f t="shared" ref="C10:C58" si="7">IF(E10="-","-",D10-E10)</f>
        <v>-</v>
      </c>
      <c r="D10" s="11" t="str">
        <f t="shared" si="0"/>
        <v>-</v>
      </c>
      <c r="E10" s="11" t="str">
        <f t="shared" ref="E10:E58" si="8">IF(E9="-","-",IF($I$5&gt;=B10,ISPMT($I$6/12,B10-1,$I$5,$I$4),"-"))</f>
        <v>-</v>
      </c>
      <c r="F10" s="11" t="str">
        <f t="shared" ref="F10:F58" si="9">IF(C10="-","-",F9-D10)</f>
        <v>-</v>
      </c>
      <c r="G10" s="12"/>
      <c r="H10" s="10">
        <v>52</v>
      </c>
      <c r="I10" s="11" t="str">
        <f t="shared" si="1"/>
        <v>-</v>
      </c>
      <c r="J10" s="11" t="str">
        <f t="shared" si="2"/>
        <v>-</v>
      </c>
      <c r="K10" s="11" t="str">
        <f t="shared" si="3"/>
        <v>-</v>
      </c>
      <c r="L10" s="11" t="str">
        <f t="shared" ref="L10:L58" si="10">IF(I10="-","-",L9-J10)</f>
        <v>-</v>
      </c>
      <c r="M10" s="12"/>
      <c r="N10" s="10">
        <v>102</v>
      </c>
      <c r="O10" s="11" t="str">
        <f t="shared" si="4"/>
        <v>-</v>
      </c>
      <c r="P10" s="11" t="str">
        <f t="shared" si="5"/>
        <v>-</v>
      </c>
      <c r="Q10" s="11" t="str">
        <f t="shared" si="6"/>
        <v>-</v>
      </c>
      <c r="R10" s="11" t="str">
        <f t="shared" ref="R10:R58" si="11">IF(O10="-","-",R9-P10)</f>
        <v>-</v>
      </c>
      <c r="S10" s="5"/>
    </row>
    <row r="11" spans="1:19" ht="15.75" customHeight="1">
      <c r="A11" s="5"/>
      <c r="B11" s="10">
        <v>3</v>
      </c>
      <c r="C11" s="11" t="str">
        <f t="shared" si="7"/>
        <v>-</v>
      </c>
      <c r="D11" s="11" t="str">
        <f t="shared" si="0"/>
        <v>-</v>
      </c>
      <c r="E11" s="11" t="str">
        <f t="shared" si="8"/>
        <v>-</v>
      </c>
      <c r="F11" s="11" t="str">
        <f t="shared" si="9"/>
        <v>-</v>
      </c>
      <c r="G11" s="12"/>
      <c r="H11" s="10">
        <v>53</v>
      </c>
      <c r="I11" s="11" t="str">
        <f t="shared" si="1"/>
        <v>-</v>
      </c>
      <c r="J11" s="11" t="str">
        <f t="shared" si="2"/>
        <v>-</v>
      </c>
      <c r="K11" s="11" t="str">
        <f t="shared" si="3"/>
        <v>-</v>
      </c>
      <c r="L11" s="11" t="str">
        <f t="shared" si="10"/>
        <v>-</v>
      </c>
      <c r="M11" s="12"/>
      <c r="N11" s="10">
        <v>103</v>
      </c>
      <c r="O11" s="11" t="str">
        <f t="shared" si="4"/>
        <v>-</v>
      </c>
      <c r="P11" s="11" t="str">
        <f t="shared" si="5"/>
        <v>-</v>
      </c>
      <c r="Q11" s="11" t="str">
        <f t="shared" si="6"/>
        <v>-</v>
      </c>
      <c r="R11" s="11" t="str">
        <f t="shared" si="11"/>
        <v>-</v>
      </c>
      <c r="S11" s="5"/>
    </row>
    <row r="12" spans="1:19" ht="15.75" customHeight="1">
      <c r="A12" s="5"/>
      <c r="B12" s="10">
        <v>4</v>
      </c>
      <c r="C12" s="11" t="str">
        <f t="shared" si="7"/>
        <v>-</v>
      </c>
      <c r="D12" s="11" t="str">
        <f t="shared" si="0"/>
        <v>-</v>
      </c>
      <c r="E12" s="11" t="str">
        <f t="shared" si="8"/>
        <v>-</v>
      </c>
      <c r="F12" s="11" t="str">
        <f t="shared" si="9"/>
        <v>-</v>
      </c>
      <c r="G12" s="12"/>
      <c r="H12" s="10">
        <v>54</v>
      </c>
      <c r="I12" s="11" t="str">
        <f t="shared" si="1"/>
        <v>-</v>
      </c>
      <c r="J12" s="11" t="str">
        <f t="shared" si="2"/>
        <v>-</v>
      </c>
      <c r="K12" s="11" t="str">
        <f t="shared" si="3"/>
        <v>-</v>
      </c>
      <c r="L12" s="11" t="str">
        <f t="shared" si="10"/>
        <v>-</v>
      </c>
      <c r="M12" s="12"/>
      <c r="N12" s="10">
        <v>104</v>
      </c>
      <c r="O12" s="11" t="str">
        <f t="shared" si="4"/>
        <v>-</v>
      </c>
      <c r="P12" s="11" t="str">
        <f t="shared" si="5"/>
        <v>-</v>
      </c>
      <c r="Q12" s="11" t="str">
        <f t="shared" si="6"/>
        <v>-</v>
      </c>
      <c r="R12" s="11" t="str">
        <f t="shared" si="11"/>
        <v>-</v>
      </c>
      <c r="S12" s="5"/>
    </row>
    <row r="13" spans="1:19" ht="15.75" customHeight="1">
      <c r="A13" s="5"/>
      <c r="B13" s="10">
        <v>5</v>
      </c>
      <c r="C13" s="11" t="str">
        <f t="shared" si="7"/>
        <v>-</v>
      </c>
      <c r="D13" s="11" t="str">
        <f t="shared" si="0"/>
        <v>-</v>
      </c>
      <c r="E13" s="11" t="str">
        <f t="shared" si="8"/>
        <v>-</v>
      </c>
      <c r="F13" s="11" t="str">
        <f t="shared" si="9"/>
        <v>-</v>
      </c>
      <c r="G13" s="12"/>
      <c r="H13" s="10">
        <v>55</v>
      </c>
      <c r="I13" s="11" t="str">
        <f t="shared" si="1"/>
        <v>-</v>
      </c>
      <c r="J13" s="11" t="str">
        <f t="shared" si="2"/>
        <v>-</v>
      </c>
      <c r="K13" s="11" t="str">
        <f t="shared" si="3"/>
        <v>-</v>
      </c>
      <c r="L13" s="11" t="str">
        <f t="shared" si="10"/>
        <v>-</v>
      </c>
      <c r="M13" s="12"/>
      <c r="N13" s="10">
        <v>105</v>
      </c>
      <c r="O13" s="11" t="str">
        <f t="shared" si="4"/>
        <v>-</v>
      </c>
      <c r="P13" s="11" t="str">
        <f t="shared" si="5"/>
        <v>-</v>
      </c>
      <c r="Q13" s="11" t="str">
        <f t="shared" si="6"/>
        <v>-</v>
      </c>
      <c r="R13" s="11" t="str">
        <f t="shared" si="11"/>
        <v>-</v>
      </c>
      <c r="S13" s="5"/>
    </row>
    <row r="14" spans="1:19" ht="15.75" customHeight="1">
      <c r="A14" s="5"/>
      <c r="B14" s="10">
        <v>6</v>
      </c>
      <c r="C14" s="11" t="str">
        <f t="shared" si="7"/>
        <v>-</v>
      </c>
      <c r="D14" s="11" t="str">
        <f t="shared" si="0"/>
        <v>-</v>
      </c>
      <c r="E14" s="11" t="str">
        <f t="shared" si="8"/>
        <v>-</v>
      </c>
      <c r="F14" s="11" t="str">
        <f t="shared" si="9"/>
        <v>-</v>
      </c>
      <c r="G14" s="12"/>
      <c r="H14" s="10">
        <v>56</v>
      </c>
      <c r="I14" s="11" t="str">
        <f t="shared" si="1"/>
        <v>-</v>
      </c>
      <c r="J14" s="11" t="str">
        <f t="shared" si="2"/>
        <v>-</v>
      </c>
      <c r="K14" s="11" t="str">
        <f t="shared" si="3"/>
        <v>-</v>
      </c>
      <c r="L14" s="11" t="str">
        <f t="shared" si="10"/>
        <v>-</v>
      </c>
      <c r="M14" s="12"/>
      <c r="N14" s="10">
        <v>106</v>
      </c>
      <c r="O14" s="11" t="str">
        <f t="shared" si="4"/>
        <v>-</v>
      </c>
      <c r="P14" s="11" t="str">
        <f t="shared" si="5"/>
        <v>-</v>
      </c>
      <c r="Q14" s="11" t="str">
        <f t="shared" si="6"/>
        <v>-</v>
      </c>
      <c r="R14" s="11" t="str">
        <f t="shared" si="11"/>
        <v>-</v>
      </c>
      <c r="S14" s="5"/>
    </row>
    <row r="15" spans="1:19" ht="15.75" customHeight="1">
      <c r="A15" s="5"/>
      <c r="B15" s="10">
        <v>7</v>
      </c>
      <c r="C15" s="11" t="str">
        <f t="shared" si="7"/>
        <v>-</v>
      </c>
      <c r="D15" s="11" t="str">
        <f t="shared" si="0"/>
        <v>-</v>
      </c>
      <c r="E15" s="11" t="str">
        <f t="shared" si="8"/>
        <v>-</v>
      </c>
      <c r="F15" s="11" t="str">
        <f t="shared" si="9"/>
        <v>-</v>
      </c>
      <c r="G15" s="12"/>
      <c r="H15" s="10">
        <v>57</v>
      </c>
      <c r="I15" s="11" t="str">
        <f t="shared" si="1"/>
        <v>-</v>
      </c>
      <c r="J15" s="11" t="str">
        <f t="shared" si="2"/>
        <v>-</v>
      </c>
      <c r="K15" s="11" t="str">
        <f t="shared" si="3"/>
        <v>-</v>
      </c>
      <c r="L15" s="11" t="str">
        <f t="shared" si="10"/>
        <v>-</v>
      </c>
      <c r="M15" s="12"/>
      <c r="N15" s="10">
        <v>107</v>
      </c>
      <c r="O15" s="11" t="str">
        <f t="shared" si="4"/>
        <v>-</v>
      </c>
      <c r="P15" s="11" t="str">
        <f t="shared" si="5"/>
        <v>-</v>
      </c>
      <c r="Q15" s="11" t="str">
        <f t="shared" si="6"/>
        <v>-</v>
      </c>
      <c r="R15" s="11" t="str">
        <f t="shared" si="11"/>
        <v>-</v>
      </c>
      <c r="S15" s="5"/>
    </row>
    <row r="16" spans="1:19" ht="15.75" customHeight="1">
      <c r="A16" s="5"/>
      <c r="B16" s="10">
        <v>8</v>
      </c>
      <c r="C16" s="11" t="str">
        <f t="shared" si="7"/>
        <v>-</v>
      </c>
      <c r="D16" s="11" t="str">
        <f t="shared" si="0"/>
        <v>-</v>
      </c>
      <c r="E16" s="11" t="str">
        <f t="shared" si="8"/>
        <v>-</v>
      </c>
      <c r="F16" s="11" t="str">
        <f t="shared" si="9"/>
        <v>-</v>
      </c>
      <c r="G16" s="12"/>
      <c r="H16" s="10">
        <v>58</v>
      </c>
      <c r="I16" s="11" t="str">
        <f t="shared" si="1"/>
        <v>-</v>
      </c>
      <c r="J16" s="11" t="str">
        <f t="shared" si="2"/>
        <v>-</v>
      </c>
      <c r="K16" s="11" t="str">
        <f t="shared" si="3"/>
        <v>-</v>
      </c>
      <c r="L16" s="11" t="str">
        <f t="shared" si="10"/>
        <v>-</v>
      </c>
      <c r="M16" s="12"/>
      <c r="N16" s="10">
        <v>108</v>
      </c>
      <c r="O16" s="11" t="str">
        <f t="shared" si="4"/>
        <v>-</v>
      </c>
      <c r="P16" s="11" t="str">
        <f t="shared" si="5"/>
        <v>-</v>
      </c>
      <c r="Q16" s="11" t="str">
        <f t="shared" si="6"/>
        <v>-</v>
      </c>
      <c r="R16" s="11" t="str">
        <f t="shared" si="11"/>
        <v>-</v>
      </c>
      <c r="S16" s="5"/>
    </row>
    <row r="17" spans="1:19" ht="15.75" customHeight="1">
      <c r="A17" s="5"/>
      <c r="B17" s="10">
        <v>9</v>
      </c>
      <c r="C17" s="11" t="str">
        <f t="shared" si="7"/>
        <v>-</v>
      </c>
      <c r="D17" s="11" t="str">
        <f t="shared" si="0"/>
        <v>-</v>
      </c>
      <c r="E17" s="11" t="str">
        <f t="shared" si="8"/>
        <v>-</v>
      </c>
      <c r="F17" s="11" t="str">
        <f t="shared" si="9"/>
        <v>-</v>
      </c>
      <c r="G17" s="12"/>
      <c r="H17" s="10">
        <v>59</v>
      </c>
      <c r="I17" s="11" t="str">
        <f t="shared" si="1"/>
        <v>-</v>
      </c>
      <c r="J17" s="11" t="str">
        <f t="shared" si="2"/>
        <v>-</v>
      </c>
      <c r="K17" s="11" t="str">
        <f t="shared" si="3"/>
        <v>-</v>
      </c>
      <c r="L17" s="11" t="str">
        <f t="shared" si="10"/>
        <v>-</v>
      </c>
      <c r="M17" s="12"/>
      <c r="N17" s="10">
        <v>109</v>
      </c>
      <c r="O17" s="11" t="str">
        <f t="shared" si="4"/>
        <v>-</v>
      </c>
      <c r="P17" s="11" t="str">
        <f t="shared" si="5"/>
        <v>-</v>
      </c>
      <c r="Q17" s="11" t="str">
        <f t="shared" si="6"/>
        <v>-</v>
      </c>
      <c r="R17" s="11" t="str">
        <f t="shared" si="11"/>
        <v>-</v>
      </c>
      <c r="S17" s="5"/>
    </row>
    <row r="18" spans="1:19" ht="15.75" customHeight="1">
      <c r="A18" s="5"/>
      <c r="B18" s="10">
        <v>10</v>
      </c>
      <c r="C18" s="11" t="str">
        <f t="shared" si="7"/>
        <v>-</v>
      </c>
      <c r="D18" s="11" t="str">
        <f t="shared" si="0"/>
        <v>-</v>
      </c>
      <c r="E18" s="11" t="str">
        <f t="shared" si="8"/>
        <v>-</v>
      </c>
      <c r="F18" s="11" t="str">
        <f t="shared" si="9"/>
        <v>-</v>
      </c>
      <c r="G18" s="12"/>
      <c r="H18" s="10">
        <v>60</v>
      </c>
      <c r="I18" s="11" t="str">
        <f t="shared" si="1"/>
        <v>-</v>
      </c>
      <c r="J18" s="11" t="str">
        <f t="shared" si="2"/>
        <v>-</v>
      </c>
      <c r="K18" s="11" t="str">
        <f t="shared" si="3"/>
        <v>-</v>
      </c>
      <c r="L18" s="11" t="str">
        <f t="shared" si="10"/>
        <v>-</v>
      </c>
      <c r="M18" s="12"/>
      <c r="N18" s="10">
        <v>110</v>
      </c>
      <c r="O18" s="11" t="str">
        <f t="shared" si="4"/>
        <v>-</v>
      </c>
      <c r="P18" s="11" t="str">
        <f t="shared" si="5"/>
        <v>-</v>
      </c>
      <c r="Q18" s="11" t="str">
        <f t="shared" si="6"/>
        <v>-</v>
      </c>
      <c r="R18" s="11" t="str">
        <f t="shared" si="11"/>
        <v>-</v>
      </c>
      <c r="S18" s="5"/>
    </row>
    <row r="19" spans="1:19" ht="15.75" customHeight="1">
      <c r="A19" s="5"/>
      <c r="B19" s="10">
        <v>11</v>
      </c>
      <c r="C19" s="11" t="str">
        <f t="shared" si="7"/>
        <v>-</v>
      </c>
      <c r="D19" s="11" t="str">
        <f t="shared" si="0"/>
        <v>-</v>
      </c>
      <c r="E19" s="11" t="str">
        <f t="shared" si="8"/>
        <v>-</v>
      </c>
      <c r="F19" s="11" t="str">
        <f t="shared" si="9"/>
        <v>-</v>
      </c>
      <c r="G19" s="12"/>
      <c r="H19" s="10">
        <v>61</v>
      </c>
      <c r="I19" s="11" t="str">
        <f t="shared" si="1"/>
        <v>-</v>
      </c>
      <c r="J19" s="11" t="str">
        <f t="shared" si="2"/>
        <v>-</v>
      </c>
      <c r="K19" s="11" t="str">
        <f t="shared" si="3"/>
        <v>-</v>
      </c>
      <c r="L19" s="11" t="str">
        <f t="shared" si="10"/>
        <v>-</v>
      </c>
      <c r="M19" s="12"/>
      <c r="N19" s="10">
        <v>111</v>
      </c>
      <c r="O19" s="11" t="str">
        <f t="shared" si="4"/>
        <v>-</v>
      </c>
      <c r="P19" s="11" t="str">
        <f t="shared" si="5"/>
        <v>-</v>
      </c>
      <c r="Q19" s="11" t="str">
        <f t="shared" si="6"/>
        <v>-</v>
      </c>
      <c r="R19" s="11" t="str">
        <f t="shared" si="11"/>
        <v>-</v>
      </c>
      <c r="S19" s="5"/>
    </row>
    <row r="20" spans="1:19" ht="15.75" customHeight="1">
      <c r="A20" s="5"/>
      <c r="B20" s="10">
        <v>12</v>
      </c>
      <c r="C20" s="11" t="str">
        <f t="shared" si="7"/>
        <v>-</v>
      </c>
      <c r="D20" s="11" t="str">
        <f t="shared" si="0"/>
        <v>-</v>
      </c>
      <c r="E20" s="11" t="str">
        <f t="shared" si="8"/>
        <v>-</v>
      </c>
      <c r="F20" s="11" t="str">
        <f t="shared" si="9"/>
        <v>-</v>
      </c>
      <c r="G20" s="12"/>
      <c r="H20" s="10">
        <v>62</v>
      </c>
      <c r="I20" s="11" t="str">
        <f t="shared" si="1"/>
        <v>-</v>
      </c>
      <c r="J20" s="11" t="str">
        <f t="shared" si="2"/>
        <v>-</v>
      </c>
      <c r="K20" s="11" t="str">
        <f t="shared" si="3"/>
        <v>-</v>
      </c>
      <c r="L20" s="11" t="str">
        <f t="shared" si="10"/>
        <v>-</v>
      </c>
      <c r="M20" s="12"/>
      <c r="N20" s="10">
        <v>112</v>
      </c>
      <c r="O20" s="11" t="str">
        <f t="shared" si="4"/>
        <v>-</v>
      </c>
      <c r="P20" s="11" t="str">
        <f t="shared" si="5"/>
        <v>-</v>
      </c>
      <c r="Q20" s="11" t="str">
        <f t="shared" si="6"/>
        <v>-</v>
      </c>
      <c r="R20" s="11" t="str">
        <f t="shared" si="11"/>
        <v>-</v>
      </c>
      <c r="S20" s="5"/>
    </row>
    <row r="21" spans="1:19" ht="15.75" customHeight="1">
      <c r="A21" s="5"/>
      <c r="B21" s="10">
        <v>13</v>
      </c>
      <c r="C21" s="11" t="str">
        <f t="shared" si="7"/>
        <v>-</v>
      </c>
      <c r="D21" s="11" t="str">
        <f t="shared" si="0"/>
        <v>-</v>
      </c>
      <c r="E21" s="11" t="str">
        <f t="shared" si="8"/>
        <v>-</v>
      </c>
      <c r="F21" s="11" t="str">
        <f t="shared" si="9"/>
        <v>-</v>
      </c>
      <c r="G21" s="12"/>
      <c r="H21" s="10">
        <v>63</v>
      </c>
      <c r="I21" s="11" t="str">
        <f t="shared" si="1"/>
        <v>-</v>
      </c>
      <c r="J21" s="11" t="str">
        <f t="shared" si="2"/>
        <v>-</v>
      </c>
      <c r="K21" s="11" t="str">
        <f t="shared" si="3"/>
        <v>-</v>
      </c>
      <c r="L21" s="11" t="str">
        <f t="shared" si="10"/>
        <v>-</v>
      </c>
      <c r="M21" s="12"/>
      <c r="N21" s="10">
        <v>113</v>
      </c>
      <c r="O21" s="11" t="str">
        <f t="shared" si="4"/>
        <v>-</v>
      </c>
      <c r="P21" s="11" t="str">
        <f t="shared" si="5"/>
        <v>-</v>
      </c>
      <c r="Q21" s="11" t="str">
        <f t="shared" si="6"/>
        <v>-</v>
      </c>
      <c r="R21" s="11" t="str">
        <f t="shared" si="11"/>
        <v>-</v>
      </c>
      <c r="S21" s="5"/>
    </row>
    <row r="22" spans="1:19" ht="15.75" customHeight="1">
      <c r="A22" s="5"/>
      <c r="B22" s="10">
        <v>14</v>
      </c>
      <c r="C22" s="11" t="str">
        <f t="shared" si="7"/>
        <v>-</v>
      </c>
      <c r="D22" s="11" t="str">
        <f t="shared" si="0"/>
        <v>-</v>
      </c>
      <c r="E22" s="11" t="str">
        <f t="shared" si="8"/>
        <v>-</v>
      </c>
      <c r="F22" s="11" t="str">
        <f t="shared" si="9"/>
        <v>-</v>
      </c>
      <c r="G22" s="12"/>
      <c r="H22" s="10">
        <v>64</v>
      </c>
      <c r="I22" s="11" t="str">
        <f t="shared" si="1"/>
        <v>-</v>
      </c>
      <c r="J22" s="11" t="str">
        <f t="shared" si="2"/>
        <v>-</v>
      </c>
      <c r="K22" s="11" t="str">
        <f t="shared" si="3"/>
        <v>-</v>
      </c>
      <c r="L22" s="11" t="str">
        <f t="shared" si="10"/>
        <v>-</v>
      </c>
      <c r="M22" s="12"/>
      <c r="N22" s="10">
        <v>114</v>
      </c>
      <c r="O22" s="11" t="str">
        <f t="shared" si="4"/>
        <v>-</v>
      </c>
      <c r="P22" s="11" t="str">
        <f t="shared" si="5"/>
        <v>-</v>
      </c>
      <c r="Q22" s="11" t="str">
        <f t="shared" si="6"/>
        <v>-</v>
      </c>
      <c r="R22" s="11" t="str">
        <f t="shared" si="11"/>
        <v>-</v>
      </c>
      <c r="S22" s="5"/>
    </row>
    <row r="23" spans="1:19" ht="15.75" customHeight="1">
      <c r="A23" s="5"/>
      <c r="B23" s="10">
        <v>15</v>
      </c>
      <c r="C23" s="11" t="str">
        <f t="shared" si="7"/>
        <v>-</v>
      </c>
      <c r="D23" s="11" t="str">
        <f t="shared" si="0"/>
        <v>-</v>
      </c>
      <c r="E23" s="11" t="str">
        <f t="shared" si="8"/>
        <v>-</v>
      </c>
      <c r="F23" s="11" t="str">
        <f t="shared" si="9"/>
        <v>-</v>
      </c>
      <c r="G23" s="12"/>
      <c r="H23" s="10">
        <v>65</v>
      </c>
      <c r="I23" s="11" t="str">
        <f t="shared" si="1"/>
        <v>-</v>
      </c>
      <c r="J23" s="11" t="str">
        <f t="shared" si="2"/>
        <v>-</v>
      </c>
      <c r="K23" s="11" t="str">
        <f t="shared" si="3"/>
        <v>-</v>
      </c>
      <c r="L23" s="11" t="str">
        <f t="shared" si="10"/>
        <v>-</v>
      </c>
      <c r="M23" s="12"/>
      <c r="N23" s="10">
        <v>115</v>
      </c>
      <c r="O23" s="11" t="str">
        <f t="shared" si="4"/>
        <v>-</v>
      </c>
      <c r="P23" s="11" t="str">
        <f t="shared" si="5"/>
        <v>-</v>
      </c>
      <c r="Q23" s="11" t="str">
        <f t="shared" si="6"/>
        <v>-</v>
      </c>
      <c r="R23" s="11" t="str">
        <f t="shared" si="11"/>
        <v>-</v>
      </c>
      <c r="S23" s="5"/>
    </row>
    <row r="24" spans="1:19" ht="15.75" customHeight="1">
      <c r="A24" s="5"/>
      <c r="B24" s="10">
        <v>16</v>
      </c>
      <c r="C24" s="11" t="str">
        <f t="shared" si="7"/>
        <v>-</v>
      </c>
      <c r="D24" s="11" t="str">
        <f t="shared" si="0"/>
        <v>-</v>
      </c>
      <c r="E24" s="11" t="str">
        <f t="shared" si="8"/>
        <v>-</v>
      </c>
      <c r="F24" s="11" t="str">
        <f t="shared" si="9"/>
        <v>-</v>
      </c>
      <c r="G24" s="12"/>
      <c r="H24" s="10">
        <v>66</v>
      </c>
      <c r="I24" s="11" t="str">
        <f t="shared" si="1"/>
        <v>-</v>
      </c>
      <c r="J24" s="11" t="str">
        <f t="shared" si="2"/>
        <v>-</v>
      </c>
      <c r="K24" s="11" t="str">
        <f t="shared" si="3"/>
        <v>-</v>
      </c>
      <c r="L24" s="11" t="str">
        <f t="shared" si="10"/>
        <v>-</v>
      </c>
      <c r="M24" s="12"/>
      <c r="N24" s="10">
        <v>116</v>
      </c>
      <c r="O24" s="11" t="str">
        <f t="shared" si="4"/>
        <v>-</v>
      </c>
      <c r="P24" s="11" t="str">
        <f t="shared" si="5"/>
        <v>-</v>
      </c>
      <c r="Q24" s="11" t="str">
        <f t="shared" si="6"/>
        <v>-</v>
      </c>
      <c r="R24" s="11" t="str">
        <f t="shared" si="11"/>
        <v>-</v>
      </c>
      <c r="S24" s="5"/>
    </row>
    <row r="25" spans="1:19" ht="15.75" customHeight="1">
      <c r="A25" s="5"/>
      <c r="B25" s="10">
        <v>17</v>
      </c>
      <c r="C25" s="11" t="str">
        <f t="shared" si="7"/>
        <v>-</v>
      </c>
      <c r="D25" s="11" t="str">
        <f t="shared" si="0"/>
        <v>-</v>
      </c>
      <c r="E25" s="11" t="str">
        <f t="shared" si="8"/>
        <v>-</v>
      </c>
      <c r="F25" s="11" t="str">
        <f t="shared" si="9"/>
        <v>-</v>
      </c>
      <c r="G25" s="12"/>
      <c r="H25" s="10">
        <v>67</v>
      </c>
      <c r="I25" s="11" t="str">
        <f t="shared" si="1"/>
        <v>-</v>
      </c>
      <c r="J25" s="11" t="str">
        <f t="shared" si="2"/>
        <v>-</v>
      </c>
      <c r="K25" s="11" t="str">
        <f t="shared" si="3"/>
        <v>-</v>
      </c>
      <c r="L25" s="11" t="str">
        <f t="shared" si="10"/>
        <v>-</v>
      </c>
      <c r="M25" s="12"/>
      <c r="N25" s="10">
        <v>117</v>
      </c>
      <c r="O25" s="11" t="str">
        <f t="shared" si="4"/>
        <v>-</v>
      </c>
      <c r="P25" s="11" t="str">
        <f t="shared" si="5"/>
        <v>-</v>
      </c>
      <c r="Q25" s="11" t="str">
        <f t="shared" si="6"/>
        <v>-</v>
      </c>
      <c r="R25" s="11" t="str">
        <f t="shared" si="11"/>
        <v>-</v>
      </c>
      <c r="S25" s="5"/>
    </row>
    <row r="26" spans="1:19" ht="15.75" customHeight="1">
      <c r="A26" s="5"/>
      <c r="B26" s="10">
        <v>18</v>
      </c>
      <c r="C26" s="11" t="str">
        <f t="shared" si="7"/>
        <v>-</v>
      </c>
      <c r="D26" s="11" t="str">
        <f t="shared" si="0"/>
        <v>-</v>
      </c>
      <c r="E26" s="11" t="str">
        <f t="shared" si="8"/>
        <v>-</v>
      </c>
      <c r="F26" s="11" t="str">
        <f t="shared" si="9"/>
        <v>-</v>
      </c>
      <c r="G26" s="12"/>
      <c r="H26" s="10">
        <v>68</v>
      </c>
      <c r="I26" s="11" t="str">
        <f t="shared" si="1"/>
        <v>-</v>
      </c>
      <c r="J26" s="11" t="str">
        <f t="shared" si="2"/>
        <v>-</v>
      </c>
      <c r="K26" s="11" t="str">
        <f t="shared" si="3"/>
        <v>-</v>
      </c>
      <c r="L26" s="11" t="str">
        <f t="shared" si="10"/>
        <v>-</v>
      </c>
      <c r="M26" s="12"/>
      <c r="N26" s="10">
        <v>118</v>
      </c>
      <c r="O26" s="11" t="str">
        <f t="shared" si="4"/>
        <v>-</v>
      </c>
      <c r="P26" s="11" t="str">
        <f t="shared" si="5"/>
        <v>-</v>
      </c>
      <c r="Q26" s="11" t="str">
        <f t="shared" si="6"/>
        <v>-</v>
      </c>
      <c r="R26" s="11" t="str">
        <f t="shared" si="11"/>
        <v>-</v>
      </c>
      <c r="S26" s="5"/>
    </row>
    <row r="27" spans="1:19" ht="15.75" customHeight="1">
      <c r="A27" s="5"/>
      <c r="B27" s="10">
        <v>19</v>
      </c>
      <c r="C27" s="11" t="str">
        <f t="shared" si="7"/>
        <v>-</v>
      </c>
      <c r="D27" s="11" t="str">
        <f t="shared" si="0"/>
        <v>-</v>
      </c>
      <c r="E27" s="11" t="str">
        <f t="shared" si="8"/>
        <v>-</v>
      </c>
      <c r="F27" s="11" t="str">
        <f t="shared" si="9"/>
        <v>-</v>
      </c>
      <c r="G27" s="12"/>
      <c r="H27" s="10">
        <v>69</v>
      </c>
      <c r="I27" s="11" t="str">
        <f t="shared" si="1"/>
        <v>-</v>
      </c>
      <c r="J27" s="11" t="str">
        <f t="shared" si="2"/>
        <v>-</v>
      </c>
      <c r="K27" s="11" t="str">
        <f t="shared" si="3"/>
        <v>-</v>
      </c>
      <c r="L27" s="11" t="str">
        <f t="shared" si="10"/>
        <v>-</v>
      </c>
      <c r="M27" s="12"/>
      <c r="N27" s="10">
        <v>119</v>
      </c>
      <c r="O27" s="11" t="str">
        <f t="shared" si="4"/>
        <v>-</v>
      </c>
      <c r="P27" s="11" t="str">
        <f t="shared" si="5"/>
        <v>-</v>
      </c>
      <c r="Q27" s="11" t="str">
        <f t="shared" si="6"/>
        <v>-</v>
      </c>
      <c r="R27" s="11" t="str">
        <f t="shared" si="11"/>
        <v>-</v>
      </c>
      <c r="S27" s="5"/>
    </row>
    <row r="28" spans="1:19" ht="15.75" customHeight="1">
      <c r="A28" s="5"/>
      <c r="B28" s="10">
        <v>20</v>
      </c>
      <c r="C28" s="11" t="str">
        <f t="shared" si="7"/>
        <v>-</v>
      </c>
      <c r="D28" s="11" t="str">
        <f t="shared" si="0"/>
        <v>-</v>
      </c>
      <c r="E28" s="11" t="str">
        <f t="shared" si="8"/>
        <v>-</v>
      </c>
      <c r="F28" s="11" t="str">
        <f t="shared" si="9"/>
        <v>-</v>
      </c>
      <c r="G28" s="12"/>
      <c r="H28" s="10">
        <v>70</v>
      </c>
      <c r="I28" s="11" t="str">
        <f t="shared" si="1"/>
        <v>-</v>
      </c>
      <c r="J28" s="11" t="str">
        <f t="shared" si="2"/>
        <v>-</v>
      </c>
      <c r="K28" s="11" t="str">
        <f t="shared" si="3"/>
        <v>-</v>
      </c>
      <c r="L28" s="11" t="str">
        <f t="shared" si="10"/>
        <v>-</v>
      </c>
      <c r="M28" s="12"/>
      <c r="N28" s="10">
        <v>120</v>
      </c>
      <c r="O28" s="11" t="str">
        <f t="shared" si="4"/>
        <v>-</v>
      </c>
      <c r="P28" s="11" t="str">
        <f t="shared" si="5"/>
        <v>-</v>
      </c>
      <c r="Q28" s="11" t="str">
        <f t="shared" si="6"/>
        <v>-</v>
      </c>
      <c r="R28" s="11" t="str">
        <f t="shared" si="11"/>
        <v>-</v>
      </c>
      <c r="S28" s="5"/>
    </row>
    <row r="29" spans="1:19" ht="15.75" customHeight="1">
      <c r="A29" s="5"/>
      <c r="B29" s="10">
        <v>21</v>
      </c>
      <c r="C29" s="11" t="str">
        <f t="shared" si="7"/>
        <v>-</v>
      </c>
      <c r="D29" s="11" t="str">
        <f t="shared" si="0"/>
        <v>-</v>
      </c>
      <c r="E29" s="11" t="str">
        <f t="shared" si="8"/>
        <v>-</v>
      </c>
      <c r="F29" s="11" t="str">
        <f t="shared" si="9"/>
        <v>-</v>
      </c>
      <c r="G29" s="12"/>
      <c r="H29" s="10">
        <v>71</v>
      </c>
      <c r="I29" s="11" t="str">
        <f t="shared" si="1"/>
        <v>-</v>
      </c>
      <c r="J29" s="11" t="str">
        <f t="shared" si="2"/>
        <v>-</v>
      </c>
      <c r="K29" s="11" t="str">
        <f t="shared" si="3"/>
        <v>-</v>
      </c>
      <c r="L29" s="11" t="str">
        <f t="shared" si="10"/>
        <v>-</v>
      </c>
      <c r="M29" s="12"/>
      <c r="N29" s="10">
        <v>121</v>
      </c>
      <c r="O29" s="11" t="str">
        <f t="shared" si="4"/>
        <v>-</v>
      </c>
      <c r="P29" s="11" t="str">
        <f t="shared" si="5"/>
        <v>-</v>
      </c>
      <c r="Q29" s="11" t="str">
        <f t="shared" si="6"/>
        <v>-</v>
      </c>
      <c r="R29" s="11" t="str">
        <f t="shared" si="11"/>
        <v>-</v>
      </c>
      <c r="S29" s="5"/>
    </row>
    <row r="30" spans="1:19" ht="15.75" customHeight="1">
      <c r="A30" s="5"/>
      <c r="B30" s="10">
        <v>22</v>
      </c>
      <c r="C30" s="11" t="str">
        <f t="shared" si="7"/>
        <v>-</v>
      </c>
      <c r="D30" s="11" t="str">
        <f t="shared" si="0"/>
        <v>-</v>
      </c>
      <c r="E30" s="11" t="str">
        <f t="shared" si="8"/>
        <v>-</v>
      </c>
      <c r="F30" s="11" t="str">
        <f t="shared" si="9"/>
        <v>-</v>
      </c>
      <c r="G30" s="12"/>
      <c r="H30" s="10">
        <v>72</v>
      </c>
      <c r="I30" s="11" t="str">
        <f t="shared" si="1"/>
        <v>-</v>
      </c>
      <c r="J30" s="11" t="str">
        <f t="shared" si="2"/>
        <v>-</v>
      </c>
      <c r="K30" s="11" t="str">
        <f t="shared" si="3"/>
        <v>-</v>
      </c>
      <c r="L30" s="11" t="str">
        <f t="shared" si="10"/>
        <v>-</v>
      </c>
      <c r="M30" s="12"/>
      <c r="N30" s="10">
        <v>122</v>
      </c>
      <c r="O30" s="11" t="str">
        <f t="shared" si="4"/>
        <v>-</v>
      </c>
      <c r="P30" s="11" t="str">
        <f t="shared" si="5"/>
        <v>-</v>
      </c>
      <c r="Q30" s="11" t="str">
        <f t="shared" si="6"/>
        <v>-</v>
      </c>
      <c r="R30" s="11" t="str">
        <f t="shared" si="11"/>
        <v>-</v>
      </c>
      <c r="S30" s="5"/>
    </row>
    <row r="31" spans="1:19" ht="15.75" customHeight="1">
      <c r="A31" s="5"/>
      <c r="B31" s="10">
        <v>23</v>
      </c>
      <c r="C31" s="11" t="str">
        <f t="shared" si="7"/>
        <v>-</v>
      </c>
      <c r="D31" s="11" t="str">
        <f t="shared" si="0"/>
        <v>-</v>
      </c>
      <c r="E31" s="11" t="str">
        <f t="shared" si="8"/>
        <v>-</v>
      </c>
      <c r="F31" s="11" t="str">
        <f t="shared" si="9"/>
        <v>-</v>
      </c>
      <c r="G31" s="12"/>
      <c r="H31" s="10">
        <v>73</v>
      </c>
      <c r="I31" s="11" t="str">
        <f t="shared" si="1"/>
        <v>-</v>
      </c>
      <c r="J31" s="11" t="str">
        <f t="shared" si="2"/>
        <v>-</v>
      </c>
      <c r="K31" s="11" t="str">
        <f t="shared" si="3"/>
        <v>-</v>
      </c>
      <c r="L31" s="11" t="str">
        <f t="shared" si="10"/>
        <v>-</v>
      </c>
      <c r="M31" s="12"/>
      <c r="N31" s="10">
        <v>123</v>
      </c>
      <c r="O31" s="11" t="str">
        <f t="shared" si="4"/>
        <v>-</v>
      </c>
      <c r="P31" s="11" t="str">
        <f t="shared" si="5"/>
        <v>-</v>
      </c>
      <c r="Q31" s="11" t="str">
        <f t="shared" si="6"/>
        <v>-</v>
      </c>
      <c r="R31" s="11" t="str">
        <f t="shared" si="11"/>
        <v>-</v>
      </c>
      <c r="S31" s="5"/>
    </row>
    <row r="32" spans="1:19" ht="15.75" customHeight="1">
      <c r="A32" s="5"/>
      <c r="B32" s="10">
        <v>24</v>
      </c>
      <c r="C32" s="11" t="str">
        <f t="shared" si="7"/>
        <v>-</v>
      </c>
      <c r="D32" s="11" t="str">
        <f t="shared" si="0"/>
        <v>-</v>
      </c>
      <c r="E32" s="11" t="str">
        <f t="shared" si="8"/>
        <v>-</v>
      </c>
      <c r="F32" s="11" t="str">
        <f t="shared" si="9"/>
        <v>-</v>
      </c>
      <c r="G32" s="12"/>
      <c r="H32" s="10">
        <v>74</v>
      </c>
      <c r="I32" s="11" t="str">
        <f t="shared" si="1"/>
        <v>-</v>
      </c>
      <c r="J32" s="11" t="str">
        <f t="shared" si="2"/>
        <v>-</v>
      </c>
      <c r="K32" s="11" t="str">
        <f t="shared" si="3"/>
        <v>-</v>
      </c>
      <c r="L32" s="11" t="str">
        <f t="shared" si="10"/>
        <v>-</v>
      </c>
      <c r="M32" s="12"/>
      <c r="N32" s="10">
        <v>124</v>
      </c>
      <c r="O32" s="11" t="str">
        <f t="shared" si="4"/>
        <v>-</v>
      </c>
      <c r="P32" s="11" t="str">
        <f t="shared" si="5"/>
        <v>-</v>
      </c>
      <c r="Q32" s="11" t="str">
        <f t="shared" si="6"/>
        <v>-</v>
      </c>
      <c r="R32" s="11" t="str">
        <f t="shared" si="11"/>
        <v>-</v>
      </c>
      <c r="S32" s="5"/>
    </row>
    <row r="33" spans="1:19" ht="15.75" customHeight="1">
      <c r="A33" s="5"/>
      <c r="B33" s="10">
        <v>25</v>
      </c>
      <c r="C33" s="11" t="str">
        <f t="shared" si="7"/>
        <v>-</v>
      </c>
      <c r="D33" s="11" t="str">
        <f t="shared" si="0"/>
        <v>-</v>
      </c>
      <c r="E33" s="11" t="str">
        <f t="shared" si="8"/>
        <v>-</v>
      </c>
      <c r="F33" s="11" t="str">
        <f t="shared" si="9"/>
        <v>-</v>
      </c>
      <c r="G33" s="12"/>
      <c r="H33" s="10">
        <v>75</v>
      </c>
      <c r="I33" s="11" t="str">
        <f t="shared" si="1"/>
        <v>-</v>
      </c>
      <c r="J33" s="11" t="str">
        <f t="shared" si="2"/>
        <v>-</v>
      </c>
      <c r="K33" s="11" t="str">
        <f t="shared" si="3"/>
        <v>-</v>
      </c>
      <c r="L33" s="11" t="str">
        <f t="shared" si="10"/>
        <v>-</v>
      </c>
      <c r="M33" s="12"/>
      <c r="N33" s="10">
        <v>125</v>
      </c>
      <c r="O33" s="11" t="str">
        <f t="shared" si="4"/>
        <v>-</v>
      </c>
      <c r="P33" s="11" t="str">
        <f t="shared" si="5"/>
        <v>-</v>
      </c>
      <c r="Q33" s="11" t="str">
        <f t="shared" si="6"/>
        <v>-</v>
      </c>
      <c r="R33" s="11" t="str">
        <f t="shared" si="11"/>
        <v>-</v>
      </c>
      <c r="S33" s="5"/>
    </row>
    <row r="34" spans="1:19" ht="15.75" customHeight="1">
      <c r="A34" s="5"/>
      <c r="B34" s="10">
        <v>26</v>
      </c>
      <c r="C34" s="11" t="str">
        <f t="shared" si="7"/>
        <v>-</v>
      </c>
      <c r="D34" s="11" t="str">
        <f t="shared" si="0"/>
        <v>-</v>
      </c>
      <c r="E34" s="11" t="str">
        <f t="shared" si="8"/>
        <v>-</v>
      </c>
      <c r="F34" s="11" t="str">
        <f t="shared" si="9"/>
        <v>-</v>
      </c>
      <c r="G34" s="12"/>
      <c r="H34" s="10">
        <v>76</v>
      </c>
      <c r="I34" s="11" t="str">
        <f t="shared" si="1"/>
        <v>-</v>
      </c>
      <c r="J34" s="11" t="str">
        <f t="shared" si="2"/>
        <v>-</v>
      </c>
      <c r="K34" s="11" t="str">
        <f t="shared" si="3"/>
        <v>-</v>
      </c>
      <c r="L34" s="11" t="str">
        <f t="shared" si="10"/>
        <v>-</v>
      </c>
      <c r="M34" s="12"/>
      <c r="N34" s="10">
        <v>126</v>
      </c>
      <c r="O34" s="11" t="str">
        <f t="shared" si="4"/>
        <v>-</v>
      </c>
      <c r="P34" s="11" t="str">
        <f t="shared" si="5"/>
        <v>-</v>
      </c>
      <c r="Q34" s="11" t="str">
        <f t="shared" si="6"/>
        <v>-</v>
      </c>
      <c r="R34" s="11" t="str">
        <f t="shared" si="11"/>
        <v>-</v>
      </c>
      <c r="S34" s="5"/>
    </row>
    <row r="35" spans="1:19" ht="15.75" customHeight="1">
      <c r="A35" s="5"/>
      <c r="B35" s="10">
        <v>27</v>
      </c>
      <c r="C35" s="11" t="str">
        <f t="shared" si="7"/>
        <v>-</v>
      </c>
      <c r="D35" s="11" t="str">
        <f t="shared" si="0"/>
        <v>-</v>
      </c>
      <c r="E35" s="11" t="str">
        <f t="shared" si="8"/>
        <v>-</v>
      </c>
      <c r="F35" s="11" t="str">
        <f t="shared" si="9"/>
        <v>-</v>
      </c>
      <c r="G35" s="12"/>
      <c r="H35" s="10">
        <v>77</v>
      </c>
      <c r="I35" s="11" t="str">
        <f t="shared" si="1"/>
        <v>-</v>
      </c>
      <c r="J35" s="11" t="str">
        <f t="shared" si="2"/>
        <v>-</v>
      </c>
      <c r="K35" s="11" t="str">
        <f t="shared" si="3"/>
        <v>-</v>
      </c>
      <c r="L35" s="11" t="str">
        <f t="shared" si="10"/>
        <v>-</v>
      </c>
      <c r="M35" s="12"/>
      <c r="N35" s="10">
        <v>127</v>
      </c>
      <c r="O35" s="11" t="str">
        <f t="shared" si="4"/>
        <v>-</v>
      </c>
      <c r="P35" s="11" t="str">
        <f t="shared" si="5"/>
        <v>-</v>
      </c>
      <c r="Q35" s="11" t="str">
        <f t="shared" si="6"/>
        <v>-</v>
      </c>
      <c r="R35" s="11" t="str">
        <f t="shared" si="11"/>
        <v>-</v>
      </c>
      <c r="S35" s="5"/>
    </row>
    <row r="36" spans="1:19" ht="15.75" customHeight="1">
      <c r="A36" s="5"/>
      <c r="B36" s="10">
        <v>28</v>
      </c>
      <c r="C36" s="11" t="str">
        <f t="shared" si="7"/>
        <v>-</v>
      </c>
      <c r="D36" s="11" t="str">
        <f t="shared" si="0"/>
        <v>-</v>
      </c>
      <c r="E36" s="11" t="str">
        <f t="shared" si="8"/>
        <v>-</v>
      </c>
      <c r="F36" s="11" t="str">
        <f t="shared" si="9"/>
        <v>-</v>
      </c>
      <c r="G36" s="12"/>
      <c r="H36" s="10">
        <v>78</v>
      </c>
      <c r="I36" s="11" t="str">
        <f t="shared" si="1"/>
        <v>-</v>
      </c>
      <c r="J36" s="11" t="str">
        <f t="shared" si="2"/>
        <v>-</v>
      </c>
      <c r="K36" s="11" t="str">
        <f t="shared" si="3"/>
        <v>-</v>
      </c>
      <c r="L36" s="11" t="str">
        <f t="shared" si="10"/>
        <v>-</v>
      </c>
      <c r="M36" s="12"/>
      <c r="N36" s="10">
        <v>128</v>
      </c>
      <c r="O36" s="11" t="str">
        <f t="shared" si="4"/>
        <v>-</v>
      </c>
      <c r="P36" s="11" t="str">
        <f t="shared" si="5"/>
        <v>-</v>
      </c>
      <c r="Q36" s="11" t="str">
        <f t="shared" si="6"/>
        <v>-</v>
      </c>
      <c r="R36" s="11" t="str">
        <f t="shared" si="11"/>
        <v>-</v>
      </c>
      <c r="S36" s="5"/>
    </row>
    <row r="37" spans="1:19" ht="15.75" customHeight="1">
      <c r="A37" s="5"/>
      <c r="B37" s="10">
        <v>29</v>
      </c>
      <c r="C37" s="11" t="str">
        <f t="shared" si="7"/>
        <v>-</v>
      </c>
      <c r="D37" s="11" t="str">
        <f t="shared" si="0"/>
        <v>-</v>
      </c>
      <c r="E37" s="11" t="str">
        <f t="shared" si="8"/>
        <v>-</v>
      </c>
      <c r="F37" s="11" t="str">
        <f t="shared" si="9"/>
        <v>-</v>
      </c>
      <c r="G37" s="12"/>
      <c r="H37" s="10">
        <v>79</v>
      </c>
      <c r="I37" s="11" t="str">
        <f t="shared" si="1"/>
        <v>-</v>
      </c>
      <c r="J37" s="11" t="str">
        <f t="shared" si="2"/>
        <v>-</v>
      </c>
      <c r="K37" s="11" t="str">
        <f t="shared" si="3"/>
        <v>-</v>
      </c>
      <c r="L37" s="11" t="str">
        <f t="shared" si="10"/>
        <v>-</v>
      </c>
      <c r="M37" s="12"/>
      <c r="N37" s="10">
        <v>129</v>
      </c>
      <c r="O37" s="11" t="str">
        <f t="shared" si="4"/>
        <v>-</v>
      </c>
      <c r="P37" s="11" t="str">
        <f t="shared" si="5"/>
        <v>-</v>
      </c>
      <c r="Q37" s="11" t="str">
        <f t="shared" si="6"/>
        <v>-</v>
      </c>
      <c r="R37" s="11" t="str">
        <f t="shared" si="11"/>
        <v>-</v>
      </c>
      <c r="S37" s="5"/>
    </row>
    <row r="38" spans="1:19" ht="15.75" customHeight="1">
      <c r="A38" s="5"/>
      <c r="B38" s="10">
        <v>30</v>
      </c>
      <c r="C38" s="11" t="str">
        <f t="shared" si="7"/>
        <v>-</v>
      </c>
      <c r="D38" s="11" t="str">
        <f t="shared" si="0"/>
        <v>-</v>
      </c>
      <c r="E38" s="11" t="str">
        <f t="shared" si="8"/>
        <v>-</v>
      </c>
      <c r="F38" s="11" t="str">
        <f t="shared" si="9"/>
        <v>-</v>
      </c>
      <c r="G38" s="12"/>
      <c r="H38" s="10">
        <v>80</v>
      </c>
      <c r="I38" s="11" t="str">
        <f t="shared" si="1"/>
        <v>-</v>
      </c>
      <c r="J38" s="11" t="str">
        <f t="shared" si="2"/>
        <v>-</v>
      </c>
      <c r="K38" s="11" t="str">
        <f t="shared" si="3"/>
        <v>-</v>
      </c>
      <c r="L38" s="11" t="str">
        <f t="shared" si="10"/>
        <v>-</v>
      </c>
      <c r="M38" s="12"/>
      <c r="N38" s="10">
        <v>130</v>
      </c>
      <c r="O38" s="11" t="str">
        <f t="shared" si="4"/>
        <v>-</v>
      </c>
      <c r="P38" s="11" t="str">
        <f t="shared" si="5"/>
        <v>-</v>
      </c>
      <c r="Q38" s="11" t="str">
        <f t="shared" si="6"/>
        <v>-</v>
      </c>
      <c r="R38" s="11" t="str">
        <f t="shared" si="11"/>
        <v>-</v>
      </c>
      <c r="S38" s="5"/>
    </row>
    <row r="39" spans="1:19" ht="15.75" customHeight="1">
      <c r="A39" s="5"/>
      <c r="B39" s="10">
        <v>31</v>
      </c>
      <c r="C39" s="11" t="str">
        <f t="shared" si="7"/>
        <v>-</v>
      </c>
      <c r="D39" s="11" t="str">
        <f t="shared" si="0"/>
        <v>-</v>
      </c>
      <c r="E39" s="11" t="str">
        <f t="shared" si="8"/>
        <v>-</v>
      </c>
      <c r="F39" s="11" t="str">
        <f t="shared" si="9"/>
        <v>-</v>
      </c>
      <c r="G39" s="12"/>
      <c r="H39" s="10">
        <v>81</v>
      </c>
      <c r="I39" s="11" t="str">
        <f t="shared" si="1"/>
        <v>-</v>
      </c>
      <c r="J39" s="11" t="str">
        <f t="shared" si="2"/>
        <v>-</v>
      </c>
      <c r="K39" s="11" t="str">
        <f t="shared" si="3"/>
        <v>-</v>
      </c>
      <c r="L39" s="11" t="str">
        <f t="shared" si="10"/>
        <v>-</v>
      </c>
      <c r="M39" s="12"/>
      <c r="N39" s="10">
        <v>131</v>
      </c>
      <c r="O39" s="11" t="str">
        <f t="shared" si="4"/>
        <v>-</v>
      </c>
      <c r="P39" s="11" t="str">
        <f t="shared" si="5"/>
        <v>-</v>
      </c>
      <c r="Q39" s="11" t="str">
        <f t="shared" si="6"/>
        <v>-</v>
      </c>
      <c r="R39" s="11" t="str">
        <f t="shared" si="11"/>
        <v>-</v>
      </c>
      <c r="S39" s="5"/>
    </row>
    <row r="40" spans="1:19" ht="15.75" customHeight="1">
      <c r="A40" s="5"/>
      <c r="B40" s="10">
        <v>32</v>
      </c>
      <c r="C40" s="11" t="str">
        <f t="shared" si="7"/>
        <v>-</v>
      </c>
      <c r="D40" s="11" t="str">
        <f t="shared" si="0"/>
        <v>-</v>
      </c>
      <c r="E40" s="11" t="str">
        <f t="shared" si="8"/>
        <v>-</v>
      </c>
      <c r="F40" s="11" t="str">
        <f t="shared" si="9"/>
        <v>-</v>
      </c>
      <c r="G40" s="12"/>
      <c r="H40" s="10">
        <v>82</v>
      </c>
      <c r="I40" s="11" t="str">
        <f t="shared" si="1"/>
        <v>-</v>
      </c>
      <c r="J40" s="11" t="str">
        <f t="shared" si="2"/>
        <v>-</v>
      </c>
      <c r="K40" s="11" t="str">
        <f t="shared" si="3"/>
        <v>-</v>
      </c>
      <c r="L40" s="11" t="str">
        <f t="shared" si="10"/>
        <v>-</v>
      </c>
      <c r="M40" s="12"/>
      <c r="N40" s="10">
        <v>132</v>
      </c>
      <c r="O40" s="11" t="str">
        <f t="shared" si="4"/>
        <v>-</v>
      </c>
      <c r="P40" s="11" t="str">
        <f t="shared" si="5"/>
        <v>-</v>
      </c>
      <c r="Q40" s="11" t="str">
        <f t="shared" si="6"/>
        <v>-</v>
      </c>
      <c r="R40" s="11" t="str">
        <f t="shared" si="11"/>
        <v>-</v>
      </c>
      <c r="S40" s="5"/>
    </row>
    <row r="41" spans="1:19" ht="15.75" customHeight="1">
      <c r="A41" s="5"/>
      <c r="B41" s="10">
        <v>33</v>
      </c>
      <c r="C41" s="11" t="str">
        <f t="shared" si="7"/>
        <v>-</v>
      </c>
      <c r="D41" s="11" t="str">
        <f t="shared" si="0"/>
        <v>-</v>
      </c>
      <c r="E41" s="11" t="str">
        <f t="shared" si="8"/>
        <v>-</v>
      </c>
      <c r="F41" s="11" t="str">
        <f t="shared" si="9"/>
        <v>-</v>
      </c>
      <c r="G41" s="12"/>
      <c r="H41" s="10">
        <v>83</v>
      </c>
      <c r="I41" s="11" t="str">
        <f t="shared" si="1"/>
        <v>-</v>
      </c>
      <c r="J41" s="11" t="str">
        <f t="shared" si="2"/>
        <v>-</v>
      </c>
      <c r="K41" s="11" t="str">
        <f t="shared" si="3"/>
        <v>-</v>
      </c>
      <c r="L41" s="11" t="str">
        <f t="shared" si="10"/>
        <v>-</v>
      </c>
      <c r="M41" s="12"/>
      <c r="N41" s="10">
        <v>133</v>
      </c>
      <c r="O41" s="11" t="str">
        <f t="shared" si="4"/>
        <v>-</v>
      </c>
      <c r="P41" s="11" t="str">
        <f t="shared" si="5"/>
        <v>-</v>
      </c>
      <c r="Q41" s="11" t="str">
        <f t="shared" si="6"/>
        <v>-</v>
      </c>
      <c r="R41" s="11" t="str">
        <f t="shared" si="11"/>
        <v>-</v>
      </c>
      <c r="S41" s="5"/>
    </row>
    <row r="42" spans="1:19" ht="15.75" customHeight="1">
      <c r="A42" s="5"/>
      <c r="B42" s="10">
        <v>34</v>
      </c>
      <c r="C42" s="11" t="str">
        <f t="shared" si="7"/>
        <v>-</v>
      </c>
      <c r="D42" s="11" t="str">
        <f t="shared" si="0"/>
        <v>-</v>
      </c>
      <c r="E42" s="11" t="str">
        <f t="shared" si="8"/>
        <v>-</v>
      </c>
      <c r="F42" s="11" t="str">
        <f t="shared" si="9"/>
        <v>-</v>
      </c>
      <c r="G42" s="12"/>
      <c r="H42" s="10">
        <v>84</v>
      </c>
      <c r="I42" s="11" t="str">
        <f t="shared" si="1"/>
        <v>-</v>
      </c>
      <c r="J42" s="11" t="str">
        <f t="shared" si="2"/>
        <v>-</v>
      </c>
      <c r="K42" s="11" t="str">
        <f t="shared" si="3"/>
        <v>-</v>
      </c>
      <c r="L42" s="11" t="str">
        <f t="shared" si="10"/>
        <v>-</v>
      </c>
      <c r="M42" s="12"/>
      <c r="N42" s="10">
        <v>134</v>
      </c>
      <c r="O42" s="11" t="str">
        <f t="shared" si="4"/>
        <v>-</v>
      </c>
      <c r="P42" s="11" t="str">
        <f t="shared" si="5"/>
        <v>-</v>
      </c>
      <c r="Q42" s="11" t="str">
        <f t="shared" si="6"/>
        <v>-</v>
      </c>
      <c r="R42" s="11" t="str">
        <f t="shared" si="11"/>
        <v>-</v>
      </c>
      <c r="S42" s="5"/>
    </row>
    <row r="43" spans="1:19" ht="15.75" customHeight="1">
      <c r="A43" s="5"/>
      <c r="B43" s="10">
        <v>35</v>
      </c>
      <c r="C43" s="11" t="str">
        <f t="shared" si="7"/>
        <v>-</v>
      </c>
      <c r="D43" s="11" t="str">
        <f t="shared" si="0"/>
        <v>-</v>
      </c>
      <c r="E43" s="11" t="str">
        <f t="shared" si="8"/>
        <v>-</v>
      </c>
      <c r="F43" s="11" t="str">
        <f t="shared" si="9"/>
        <v>-</v>
      </c>
      <c r="G43" s="12"/>
      <c r="H43" s="10">
        <v>85</v>
      </c>
      <c r="I43" s="11" t="str">
        <f t="shared" si="1"/>
        <v>-</v>
      </c>
      <c r="J43" s="11" t="str">
        <f t="shared" si="2"/>
        <v>-</v>
      </c>
      <c r="K43" s="11" t="str">
        <f t="shared" si="3"/>
        <v>-</v>
      </c>
      <c r="L43" s="11" t="str">
        <f t="shared" si="10"/>
        <v>-</v>
      </c>
      <c r="M43" s="12"/>
      <c r="N43" s="10">
        <v>135</v>
      </c>
      <c r="O43" s="11" t="str">
        <f t="shared" si="4"/>
        <v>-</v>
      </c>
      <c r="P43" s="11" t="str">
        <f t="shared" si="5"/>
        <v>-</v>
      </c>
      <c r="Q43" s="11" t="str">
        <f t="shared" si="6"/>
        <v>-</v>
      </c>
      <c r="R43" s="11" t="str">
        <f t="shared" si="11"/>
        <v>-</v>
      </c>
      <c r="S43" s="5"/>
    </row>
    <row r="44" spans="1:19" ht="15.75" customHeight="1">
      <c r="A44" s="5"/>
      <c r="B44" s="10">
        <v>36</v>
      </c>
      <c r="C44" s="11" t="str">
        <f t="shared" si="7"/>
        <v>-</v>
      </c>
      <c r="D44" s="11" t="str">
        <f t="shared" si="0"/>
        <v>-</v>
      </c>
      <c r="E44" s="11" t="str">
        <f t="shared" si="8"/>
        <v>-</v>
      </c>
      <c r="F44" s="11" t="str">
        <f t="shared" si="9"/>
        <v>-</v>
      </c>
      <c r="G44" s="12"/>
      <c r="H44" s="10">
        <v>86</v>
      </c>
      <c r="I44" s="11" t="str">
        <f t="shared" si="1"/>
        <v>-</v>
      </c>
      <c r="J44" s="11" t="str">
        <f t="shared" si="2"/>
        <v>-</v>
      </c>
      <c r="K44" s="11" t="str">
        <f t="shared" si="3"/>
        <v>-</v>
      </c>
      <c r="L44" s="11" t="str">
        <f t="shared" si="10"/>
        <v>-</v>
      </c>
      <c r="M44" s="12"/>
      <c r="N44" s="10">
        <v>136</v>
      </c>
      <c r="O44" s="11" t="str">
        <f t="shared" si="4"/>
        <v>-</v>
      </c>
      <c r="P44" s="11" t="str">
        <f t="shared" si="5"/>
        <v>-</v>
      </c>
      <c r="Q44" s="11" t="str">
        <f t="shared" si="6"/>
        <v>-</v>
      </c>
      <c r="R44" s="11" t="str">
        <f t="shared" si="11"/>
        <v>-</v>
      </c>
      <c r="S44" s="5"/>
    </row>
    <row r="45" spans="1:19" ht="15.75" customHeight="1">
      <c r="A45" s="5"/>
      <c r="B45" s="10">
        <v>37</v>
      </c>
      <c r="C45" s="11" t="str">
        <f t="shared" si="7"/>
        <v>-</v>
      </c>
      <c r="D45" s="11" t="str">
        <f t="shared" si="0"/>
        <v>-</v>
      </c>
      <c r="E45" s="11" t="str">
        <f t="shared" si="8"/>
        <v>-</v>
      </c>
      <c r="F45" s="11" t="str">
        <f t="shared" si="9"/>
        <v>-</v>
      </c>
      <c r="G45" s="12"/>
      <c r="H45" s="10">
        <v>87</v>
      </c>
      <c r="I45" s="11" t="str">
        <f t="shared" si="1"/>
        <v>-</v>
      </c>
      <c r="J45" s="11" t="str">
        <f t="shared" si="2"/>
        <v>-</v>
      </c>
      <c r="K45" s="11" t="str">
        <f t="shared" si="3"/>
        <v>-</v>
      </c>
      <c r="L45" s="11" t="str">
        <f t="shared" si="10"/>
        <v>-</v>
      </c>
      <c r="M45" s="12"/>
      <c r="N45" s="10">
        <v>137</v>
      </c>
      <c r="O45" s="11" t="str">
        <f t="shared" si="4"/>
        <v>-</v>
      </c>
      <c r="P45" s="11" t="str">
        <f t="shared" si="5"/>
        <v>-</v>
      </c>
      <c r="Q45" s="11" t="str">
        <f t="shared" si="6"/>
        <v>-</v>
      </c>
      <c r="R45" s="11" t="str">
        <f t="shared" si="11"/>
        <v>-</v>
      </c>
      <c r="S45" s="5"/>
    </row>
    <row r="46" spans="1:19" ht="15.75" customHeight="1">
      <c r="A46" s="5"/>
      <c r="B46" s="10">
        <v>38</v>
      </c>
      <c r="C46" s="11" t="str">
        <f t="shared" si="7"/>
        <v>-</v>
      </c>
      <c r="D46" s="11" t="str">
        <f t="shared" si="0"/>
        <v>-</v>
      </c>
      <c r="E46" s="11" t="str">
        <f t="shared" si="8"/>
        <v>-</v>
      </c>
      <c r="F46" s="11" t="str">
        <f t="shared" si="9"/>
        <v>-</v>
      </c>
      <c r="G46" s="12"/>
      <c r="H46" s="10">
        <v>88</v>
      </c>
      <c r="I46" s="11" t="str">
        <f t="shared" si="1"/>
        <v>-</v>
      </c>
      <c r="J46" s="11" t="str">
        <f t="shared" si="2"/>
        <v>-</v>
      </c>
      <c r="K46" s="11" t="str">
        <f t="shared" si="3"/>
        <v>-</v>
      </c>
      <c r="L46" s="11" t="str">
        <f t="shared" si="10"/>
        <v>-</v>
      </c>
      <c r="M46" s="12"/>
      <c r="N46" s="10">
        <v>138</v>
      </c>
      <c r="O46" s="11" t="str">
        <f t="shared" si="4"/>
        <v>-</v>
      </c>
      <c r="P46" s="11" t="str">
        <f t="shared" si="5"/>
        <v>-</v>
      </c>
      <c r="Q46" s="11" t="str">
        <f t="shared" si="6"/>
        <v>-</v>
      </c>
      <c r="R46" s="11" t="str">
        <f t="shared" si="11"/>
        <v>-</v>
      </c>
      <c r="S46" s="5"/>
    </row>
    <row r="47" spans="1:19" ht="15.75" customHeight="1">
      <c r="A47" s="5"/>
      <c r="B47" s="10">
        <v>39</v>
      </c>
      <c r="C47" s="11" t="str">
        <f t="shared" si="7"/>
        <v>-</v>
      </c>
      <c r="D47" s="11" t="str">
        <f t="shared" si="0"/>
        <v>-</v>
      </c>
      <c r="E47" s="11" t="str">
        <f t="shared" si="8"/>
        <v>-</v>
      </c>
      <c r="F47" s="11" t="str">
        <f t="shared" si="9"/>
        <v>-</v>
      </c>
      <c r="G47" s="12"/>
      <c r="H47" s="10">
        <v>89</v>
      </c>
      <c r="I47" s="11" t="str">
        <f t="shared" si="1"/>
        <v>-</v>
      </c>
      <c r="J47" s="11" t="str">
        <f t="shared" si="2"/>
        <v>-</v>
      </c>
      <c r="K47" s="11" t="str">
        <f t="shared" si="3"/>
        <v>-</v>
      </c>
      <c r="L47" s="11" t="str">
        <f t="shared" si="10"/>
        <v>-</v>
      </c>
      <c r="M47" s="12"/>
      <c r="N47" s="10">
        <v>139</v>
      </c>
      <c r="O47" s="11" t="str">
        <f t="shared" si="4"/>
        <v>-</v>
      </c>
      <c r="P47" s="11" t="str">
        <f t="shared" si="5"/>
        <v>-</v>
      </c>
      <c r="Q47" s="11" t="str">
        <f t="shared" si="6"/>
        <v>-</v>
      </c>
      <c r="R47" s="11" t="str">
        <f t="shared" si="11"/>
        <v>-</v>
      </c>
      <c r="S47" s="5"/>
    </row>
    <row r="48" spans="1:19" ht="15.75" customHeight="1">
      <c r="A48" s="5"/>
      <c r="B48" s="10">
        <v>40</v>
      </c>
      <c r="C48" s="11" t="str">
        <f t="shared" si="7"/>
        <v>-</v>
      </c>
      <c r="D48" s="11" t="str">
        <f t="shared" si="0"/>
        <v>-</v>
      </c>
      <c r="E48" s="11" t="str">
        <f t="shared" si="8"/>
        <v>-</v>
      </c>
      <c r="F48" s="11" t="str">
        <f t="shared" si="9"/>
        <v>-</v>
      </c>
      <c r="G48" s="12"/>
      <c r="H48" s="10">
        <v>90</v>
      </c>
      <c r="I48" s="11" t="str">
        <f t="shared" si="1"/>
        <v>-</v>
      </c>
      <c r="J48" s="11" t="str">
        <f t="shared" si="2"/>
        <v>-</v>
      </c>
      <c r="K48" s="11" t="str">
        <f t="shared" si="3"/>
        <v>-</v>
      </c>
      <c r="L48" s="11" t="str">
        <f t="shared" si="10"/>
        <v>-</v>
      </c>
      <c r="M48" s="12"/>
      <c r="N48" s="10">
        <v>140</v>
      </c>
      <c r="O48" s="11" t="str">
        <f t="shared" si="4"/>
        <v>-</v>
      </c>
      <c r="P48" s="11" t="str">
        <f t="shared" si="5"/>
        <v>-</v>
      </c>
      <c r="Q48" s="11" t="str">
        <f t="shared" si="6"/>
        <v>-</v>
      </c>
      <c r="R48" s="11" t="str">
        <f t="shared" si="11"/>
        <v>-</v>
      </c>
      <c r="S48" s="5"/>
    </row>
    <row r="49" spans="1:19" ht="15.75" customHeight="1">
      <c r="A49" s="5"/>
      <c r="B49" s="10">
        <v>41</v>
      </c>
      <c r="C49" s="11" t="str">
        <f t="shared" si="7"/>
        <v>-</v>
      </c>
      <c r="D49" s="11" t="str">
        <f t="shared" si="0"/>
        <v>-</v>
      </c>
      <c r="E49" s="11" t="str">
        <f t="shared" si="8"/>
        <v>-</v>
      </c>
      <c r="F49" s="11" t="str">
        <f t="shared" si="9"/>
        <v>-</v>
      </c>
      <c r="G49" s="12"/>
      <c r="H49" s="10">
        <v>91</v>
      </c>
      <c r="I49" s="11" t="str">
        <f t="shared" si="1"/>
        <v>-</v>
      </c>
      <c r="J49" s="11" t="str">
        <f t="shared" si="2"/>
        <v>-</v>
      </c>
      <c r="K49" s="11" t="str">
        <f t="shared" si="3"/>
        <v>-</v>
      </c>
      <c r="L49" s="11" t="str">
        <f t="shared" si="10"/>
        <v>-</v>
      </c>
      <c r="M49" s="12"/>
      <c r="N49" s="10">
        <v>141</v>
      </c>
      <c r="O49" s="11" t="str">
        <f t="shared" si="4"/>
        <v>-</v>
      </c>
      <c r="P49" s="11" t="str">
        <f t="shared" si="5"/>
        <v>-</v>
      </c>
      <c r="Q49" s="11" t="str">
        <f t="shared" si="6"/>
        <v>-</v>
      </c>
      <c r="R49" s="11" t="str">
        <f t="shared" si="11"/>
        <v>-</v>
      </c>
      <c r="S49" s="5"/>
    </row>
    <row r="50" spans="1:19" ht="15.75" customHeight="1">
      <c r="A50" s="5"/>
      <c r="B50" s="10">
        <v>42</v>
      </c>
      <c r="C50" s="11" t="str">
        <f t="shared" si="7"/>
        <v>-</v>
      </c>
      <c r="D50" s="11" t="str">
        <f t="shared" si="0"/>
        <v>-</v>
      </c>
      <c r="E50" s="11" t="str">
        <f t="shared" si="8"/>
        <v>-</v>
      </c>
      <c r="F50" s="11" t="str">
        <f t="shared" si="9"/>
        <v>-</v>
      </c>
      <c r="G50" s="12"/>
      <c r="H50" s="10">
        <v>92</v>
      </c>
      <c r="I50" s="11" t="str">
        <f t="shared" si="1"/>
        <v>-</v>
      </c>
      <c r="J50" s="11" t="str">
        <f t="shared" si="2"/>
        <v>-</v>
      </c>
      <c r="K50" s="11" t="str">
        <f t="shared" si="3"/>
        <v>-</v>
      </c>
      <c r="L50" s="11" t="str">
        <f t="shared" si="10"/>
        <v>-</v>
      </c>
      <c r="M50" s="12"/>
      <c r="N50" s="10">
        <v>142</v>
      </c>
      <c r="O50" s="11" t="str">
        <f t="shared" si="4"/>
        <v>-</v>
      </c>
      <c r="P50" s="11" t="str">
        <f t="shared" si="5"/>
        <v>-</v>
      </c>
      <c r="Q50" s="11" t="str">
        <f t="shared" si="6"/>
        <v>-</v>
      </c>
      <c r="R50" s="11" t="str">
        <f t="shared" si="11"/>
        <v>-</v>
      </c>
      <c r="S50" s="5"/>
    </row>
    <row r="51" spans="1:19" ht="15.75" customHeight="1">
      <c r="A51" s="5"/>
      <c r="B51" s="10">
        <v>43</v>
      </c>
      <c r="C51" s="11" t="str">
        <f t="shared" si="7"/>
        <v>-</v>
      </c>
      <c r="D51" s="11" t="str">
        <f t="shared" si="0"/>
        <v>-</v>
      </c>
      <c r="E51" s="11" t="str">
        <f t="shared" si="8"/>
        <v>-</v>
      </c>
      <c r="F51" s="11" t="str">
        <f t="shared" si="9"/>
        <v>-</v>
      </c>
      <c r="G51" s="12"/>
      <c r="H51" s="10">
        <v>93</v>
      </c>
      <c r="I51" s="11" t="str">
        <f t="shared" si="1"/>
        <v>-</v>
      </c>
      <c r="J51" s="11" t="str">
        <f t="shared" si="2"/>
        <v>-</v>
      </c>
      <c r="K51" s="11" t="str">
        <f t="shared" si="3"/>
        <v>-</v>
      </c>
      <c r="L51" s="11" t="str">
        <f t="shared" si="10"/>
        <v>-</v>
      </c>
      <c r="M51" s="12"/>
      <c r="N51" s="10">
        <v>143</v>
      </c>
      <c r="O51" s="11" t="str">
        <f t="shared" si="4"/>
        <v>-</v>
      </c>
      <c r="P51" s="11" t="str">
        <f t="shared" si="5"/>
        <v>-</v>
      </c>
      <c r="Q51" s="11" t="str">
        <f t="shared" si="6"/>
        <v>-</v>
      </c>
      <c r="R51" s="11" t="str">
        <f t="shared" si="11"/>
        <v>-</v>
      </c>
      <c r="S51" s="5"/>
    </row>
    <row r="52" spans="1:19" ht="15.75" customHeight="1">
      <c r="A52" s="5"/>
      <c r="B52" s="10">
        <v>44</v>
      </c>
      <c r="C52" s="11" t="str">
        <f t="shared" si="7"/>
        <v>-</v>
      </c>
      <c r="D52" s="11" t="str">
        <f t="shared" si="0"/>
        <v>-</v>
      </c>
      <c r="E52" s="11" t="str">
        <f t="shared" si="8"/>
        <v>-</v>
      </c>
      <c r="F52" s="11" t="str">
        <f t="shared" si="9"/>
        <v>-</v>
      </c>
      <c r="G52" s="12"/>
      <c r="H52" s="10">
        <v>94</v>
      </c>
      <c r="I52" s="11" t="str">
        <f t="shared" si="1"/>
        <v>-</v>
      </c>
      <c r="J52" s="11" t="str">
        <f t="shared" si="2"/>
        <v>-</v>
      </c>
      <c r="K52" s="11" t="str">
        <f t="shared" si="3"/>
        <v>-</v>
      </c>
      <c r="L52" s="11" t="str">
        <f t="shared" si="10"/>
        <v>-</v>
      </c>
      <c r="M52" s="12"/>
      <c r="N52" s="10">
        <v>144</v>
      </c>
      <c r="O52" s="11" t="str">
        <f t="shared" si="4"/>
        <v>-</v>
      </c>
      <c r="P52" s="11" t="str">
        <f t="shared" si="5"/>
        <v>-</v>
      </c>
      <c r="Q52" s="11" t="str">
        <f t="shared" si="6"/>
        <v>-</v>
      </c>
      <c r="R52" s="11" t="str">
        <f t="shared" si="11"/>
        <v>-</v>
      </c>
      <c r="S52" s="5"/>
    </row>
    <row r="53" spans="1:19" ht="15.75" customHeight="1">
      <c r="A53" s="5"/>
      <c r="B53" s="10">
        <v>45</v>
      </c>
      <c r="C53" s="11" t="str">
        <f t="shared" si="7"/>
        <v>-</v>
      </c>
      <c r="D53" s="11" t="str">
        <f t="shared" si="0"/>
        <v>-</v>
      </c>
      <c r="E53" s="11" t="str">
        <f t="shared" si="8"/>
        <v>-</v>
      </c>
      <c r="F53" s="11" t="str">
        <f t="shared" si="9"/>
        <v>-</v>
      </c>
      <c r="G53" s="12"/>
      <c r="H53" s="10">
        <v>95</v>
      </c>
      <c r="I53" s="11" t="str">
        <f t="shared" si="1"/>
        <v>-</v>
      </c>
      <c r="J53" s="11" t="str">
        <f t="shared" si="2"/>
        <v>-</v>
      </c>
      <c r="K53" s="11" t="str">
        <f t="shared" si="3"/>
        <v>-</v>
      </c>
      <c r="L53" s="11" t="str">
        <f t="shared" si="10"/>
        <v>-</v>
      </c>
      <c r="M53" s="12"/>
      <c r="N53" s="10">
        <v>145</v>
      </c>
      <c r="O53" s="11" t="str">
        <f t="shared" si="4"/>
        <v>-</v>
      </c>
      <c r="P53" s="11" t="str">
        <f t="shared" si="5"/>
        <v>-</v>
      </c>
      <c r="Q53" s="11" t="str">
        <f t="shared" si="6"/>
        <v>-</v>
      </c>
      <c r="R53" s="11" t="str">
        <f t="shared" si="11"/>
        <v>-</v>
      </c>
      <c r="S53" s="5"/>
    </row>
    <row r="54" spans="1:19" ht="15.75" customHeight="1">
      <c r="A54" s="5"/>
      <c r="B54" s="10">
        <v>46</v>
      </c>
      <c r="C54" s="11" t="str">
        <f t="shared" si="7"/>
        <v>-</v>
      </c>
      <c r="D54" s="11" t="str">
        <f t="shared" si="0"/>
        <v>-</v>
      </c>
      <c r="E54" s="11" t="str">
        <f t="shared" si="8"/>
        <v>-</v>
      </c>
      <c r="F54" s="11" t="str">
        <f t="shared" si="9"/>
        <v>-</v>
      </c>
      <c r="G54" s="12"/>
      <c r="H54" s="10">
        <v>96</v>
      </c>
      <c r="I54" s="11" t="str">
        <f t="shared" si="1"/>
        <v>-</v>
      </c>
      <c r="J54" s="11" t="str">
        <f t="shared" si="2"/>
        <v>-</v>
      </c>
      <c r="K54" s="11" t="str">
        <f t="shared" si="3"/>
        <v>-</v>
      </c>
      <c r="L54" s="11" t="str">
        <f t="shared" si="10"/>
        <v>-</v>
      </c>
      <c r="M54" s="12"/>
      <c r="N54" s="10">
        <v>146</v>
      </c>
      <c r="O54" s="11" t="str">
        <f t="shared" si="4"/>
        <v>-</v>
      </c>
      <c r="P54" s="11" t="str">
        <f t="shared" si="5"/>
        <v>-</v>
      </c>
      <c r="Q54" s="11" t="str">
        <f t="shared" si="6"/>
        <v>-</v>
      </c>
      <c r="R54" s="11" t="str">
        <f t="shared" si="11"/>
        <v>-</v>
      </c>
      <c r="S54" s="5"/>
    </row>
    <row r="55" spans="1:19" ht="15.75" customHeight="1">
      <c r="A55" s="5"/>
      <c r="B55" s="10">
        <v>47</v>
      </c>
      <c r="C55" s="11" t="str">
        <f t="shared" si="7"/>
        <v>-</v>
      </c>
      <c r="D55" s="11" t="str">
        <f t="shared" si="0"/>
        <v>-</v>
      </c>
      <c r="E55" s="11" t="str">
        <f t="shared" si="8"/>
        <v>-</v>
      </c>
      <c r="F55" s="11" t="str">
        <f t="shared" si="9"/>
        <v>-</v>
      </c>
      <c r="G55" s="12"/>
      <c r="H55" s="10">
        <v>97</v>
      </c>
      <c r="I55" s="11" t="str">
        <f t="shared" si="1"/>
        <v>-</v>
      </c>
      <c r="J55" s="11" t="str">
        <f t="shared" si="2"/>
        <v>-</v>
      </c>
      <c r="K55" s="11" t="str">
        <f t="shared" si="3"/>
        <v>-</v>
      </c>
      <c r="L55" s="11" t="str">
        <f t="shared" si="10"/>
        <v>-</v>
      </c>
      <c r="M55" s="12"/>
      <c r="N55" s="10">
        <v>147</v>
      </c>
      <c r="O55" s="11" t="str">
        <f t="shared" si="4"/>
        <v>-</v>
      </c>
      <c r="P55" s="11" t="str">
        <f t="shared" si="5"/>
        <v>-</v>
      </c>
      <c r="Q55" s="11" t="str">
        <f t="shared" si="6"/>
        <v>-</v>
      </c>
      <c r="R55" s="11" t="str">
        <f t="shared" si="11"/>
        <v>-</v>
      </c>
      <c r="S55" s="5"/>
    </row>
    <row r="56" spans="1:19" ht="15.75" customHeight="1">
      <c r="A56" s="5"/>
      <c r="B56" s="10">
        <v>48</v>
      </c>
      <c r="C56" s="11" t="str">
        <f t="shared" si="7"/>
        <v>-</v>
      </c>
      <c r="D56" s="11" t="str">
        <f t="shared" si="0"/>
        <v>-</v>
      </c>
      <c r="E56" s="11" t="str">
        <f t="shared" si="8"/>
        <v>-</v>
      </c>
      <c r="F56" s="11" t="str">
        <f t="shared" si="9"/>
        <v>-</v>
      </c>
      <c r="G56" s="12"/>
      <c r="H56" s="10">
        <v>98</v>
      </c>
      <c r="I56" s="11" t="str">
        <f t="shared" si="1"/>
        <v>-</v>
      </c>
      <c r="J56" s="11" t="str">
        <f t="shared" si="2"/>
        <v>-</v>
      </c>
      <c r="K56" s="11" t="str">
        <f t="shared" si="3"/>
        <v>-</v>
      </c>
      <c r="L56" s="11" t="str">
        <f t="shared" si="10"/>
        <v>-</v>
      </c>
      <c r="M56" s="12"/>
      <c r="N56" s="10">
        <v>148</v>
      </c>
      <c r="O56" s="11" t="str">
        <f t="shared" si="4"/>
        <v>-</v>
      </c>
      <c r="P56" s="11" t="str">
        <f t="shared" si="5"/>
        <v>-</v>
      </c>
      <c r="Q56" s="11" t="str">
        <f t="shared" si="6"/>
        <v>-</v>
      </c>
      <c r="R56" s="11" t="str">
        <f t="shared" si="11"/>
        <v>-</v>
      </c>
      <c r="S56" s="5"/>
    </row>
    <row r="57" spans="1:19" ht="15.75" customHeight="1">
      <c r="A57" s="5"/>
      <c r="B57" s="10">
        <v>49</v>
      </c>
      <c r="C57" s="11" t="str">
        <f t="shared" si="7"/>
        <v>-</v>
      </c>
      <c r="D57" s="11" t="str">
        <f t="shared" si="0"/>
        <v>-</v>
      </c>
      <c r="E57" s="11" t="str">
        <f t="shared" si="8"/>
        <v>-</v>
      </c>
      <c r="F57" s="11" t="str">
        <f t="shared" si="9"/>
        <v>-</v>
      </c>
      <c r="G57" s="12"/>
      <c r="H57" s="10">
        <v>99</v>
      </c>
      <c r="I57" s="11" t="str">
        <f t="shared" si="1"/>
        <v>-</v>
      </c>
      <c r="J57" s="11" t="str">
        <f t="shared" si="2"/>
        <v>-</v>
      </c>
      <c r="K57" s="11" t="str">
        <f t="shared" si="3"/>
        <v>-</v>
      </c>
      <c r="L57" s="11" t="str">
        <f t="shared" si="10"/>
        <v>-</v>
      </c>
      <c r="M57" s="12"/>
      <c r="N57" s="10">
        <v>149</v>
      </c>
      <c r="O57" s="11" t="str">
        <f t="shared" si="4"/>
        <v>-</v>
      </c>
      <c r="P57" s="11" t="str">
        <f t="shared" si="5"/>
        <v>-</v>
      </c>
      <c r="Q57" s="11" t="str">
        <f t="shared" si="6"/>
        <v>-</v>
      </c>
      <c r="R57" s="11" t="str">
        <f t="shared" si="11"/>
        <v>-</v>
      </c>
      <c r="S57" s="5"/>
    </row>
    <row r="58" spans="1:19" ht="15.75" customHeight="1">
      <c r="A58" s="5"/>
      <c r="B58" s="10">
        <v>50</v>
      </c>
      <c r="C58" s="11" t="str">
        <f t="shared" si="7"/>
        <v>-</v>
      </c>
      <c r="D58" s="11" t="str">
        <f t="shared" si="0"/>
        <v>-</v>
      </c>
      <c r="E58" s="11" t="str">
        <f t="shared" si="8"/>
        <v>-</v>
      </c>
      <c r="F58" s="11" t="str">
        <f t="shared" si="9"/>
        <v>-</v>
      </c>
      <c r="G58" s="12"/>
      <c r="H58" s="10">
        <v>100</v>
      </c>
      <c r="I58" s="11" t="str">
        <f t="shared" si="1"/>
        <v>-</v>
      </c>
      <c r="J58" s="11" t="str">
        <f t="shared" si="2"/>
        <v>-</v>
      </c>
      <c r="K58" s="11" t="str">
        <f t="shared" si="3"/>
        <v>-</v>
      </c>
      <c r="L58" s="11" t="str">
        <f t="shared" si="10"/>
        <v>-</v>
      </c>
      <c r="M58" s="12"/>
      <c r="N58" s="10">
        <v>150</v>
      </c>
      <c r="O58" s="11" t="str">
        <f t="shared" si="4"/>
        <v>-</v>
      </c>
      <c r="P58" s="11" t="str">
        <f t="shared" si="5"/>
        <v>-</v>
      </c>
      <c r="Q58" s="11" t="str">
        <f t="shared" si="6"/>
        <v>-</v>
      </c>
      <c r="R58" s="11" t="str">
        <f t="shared" si="11"/>
        <v>-</v>
      </c>
      <c r="S58" s="5"/>
    </row>
    <row r="59" spans="1:1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12">
    <mergeCell ref="N3:O4"/>
    <mergeCell ref="N5:O6"/>
    <mergeCell ref="E5:H5"/>
    <mergeCell ref="E6:H6"/>
    <mergeCell ref="B1:R1"/>
    <mergeCell ref="P3:R4"/>
    <mergeCell ref="B4:D6"/>
    <mergeCell ref="E4:H4"/>
    <mergeCell ref="I4:K4"/>
    <mergeCell ref="I5:K5"/>
    <mergeCell ref="P5:R6"/>
    <mergeCell ref="I6:K6"/>
  </mergeCells>
  <phoneticPr fontId="11"/>
  <printOptions horizontalCentered="1"/>
  <pageMargins left="0.70866141732283472" right="0.70866141732283472" top="0.74803149606299213" bottom="0.74803149606299213" header="0" footer="0"/>
  <pageSetup paperSize="9" scale="5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workbookViewId="0">
      <selection activeCell="B1" sqref="B1:R1"/>
    </sheetView>
  </sheetViews>
  <sheetFormatPr defaultColWidth="14.42578125" defaultRowHeight="15" customHeight="1"/>
  <cols>
    <col min="1" max="1" width="3.5703125" customWidth="1"/>
    <col min="2" max="2" width="7.5703125" customWidth="1"/>
    <col min="3" max="6" width="12.7109375" customWidth="1"/>
    <col min="7" max="7" width="3.5703125" customWidth="1"/>
    <col min="8" max="8" width="11" customWidth="1"/>
    <col min="9" max="12" width="12.7109375" customWidth="1"/>
    <col min="13" max="13" width="3.5703125" customWidth="1"/>
    <col min="14" max="14" width="10.5703125" customWidth="1"/>
    <col min="15" max="18" width="12.7109375" customWidth="1"/>
    <col min="19" max="19" width="3.5703125" customWidth="1"/>
  </cols>
  <sheetData>
    <row r="1" spans="1:19" ht="28.5">
      <c r="A1" s="5"/>
      <c r="B1" s="35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"/>
    </row>
    <row r="2" spans="1:19" ht="15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 t="s">
        <v>4</v>
      </c>
      <c r="O3" s="24"/>
      <c r="P3" s="36">
        <f>IF(I4="","",CUMIPMT(I6/12,I5,I4,1,I5,0))</f>
        <v>-1587289.3638067469</v>
      </c>
      <c r="Q3" s="37"/>
      <c r="R3" s="38"/>
      <c r="S3" s="5"/>
    </row>
    <row r="4" spans="1:19" ht="19.5" customHeight="1">
      <c r="A4" s="5"/>
      <c r="B4" s="40" t="s">
        <v>5</v>
      </c>
      <c r="C4" s="37"/>
      <c r="D4" s="24"/>
      <c r="E4" s="43" t="s">
        <v>6</v>
      </c>
      <c r="F4" s="44"/>
      <c r="G4" s="44"/>
      <c r="H4" s="45"/>
      <c r="I4" s="46">
        <v>10000000</v>
      </c>
      <c r="J4" s="44"/>
      <c r="K4" s="47"/>
      <c r="L4" s="5"/>
      <c r="M4" s="5"/>
      <c r="N4" s="25"/>
      <c r="O4" s="22"/>
      <c r="P4" s="15"/>
      <c r="Q4" s="16"/>
      <c r="R4" s="39"/>
      <c r="S4" s="5"/>
    </row>
    <row r="5" spans="1:19" ht="19.5" customHeight="1">
      <c r="A5" s="5"/>
      <c r="B5" s="41"/>
      <c r="C5" s="20"/>
      <c r="D5" s="21"/>
      <c r="E5" s="29" t="s">
        <v>7</v>
      </c>
      <c r="F5" s="30"/>
      <c r="G5" s="30"/>
      <c r="H5" s="31"/>
      <c r="I5" s="48">
        <v>120</v>
      </c>
      <c r="J5" s="30"/>
      <c r="K5" s="49"/>
      <c r="L5" s="5"/>
      <c r="M5" s="5"/>
      <c r="N5" s="26" t="s">
        <v>8</v>
      </c>
      <c r="O5" s="18"/>
      <c r="P5" s="50">
        <f>IF(I4="","",-(I4)+P3)</f>
        <v>-11587289.363806747</v>
      </c>
      <c r="Q5" s="14"/>
      <c r="R5" s="51"/>
      <c r="S5" s="5"/>
    </row>
    <row r="6" spans="1:19" ht="19.5" customHeight="1">
      <c r="A6" s="5"/>
      <c r="B6" s="27"/>
      <c r="C6" s="42"/>
      <c r="D6" s="28"/>
      <c r="E6" s="32" t="s">
        <v>9</v>
      </c>
      <c r="F6" s="33"/>
      <c r="G6" s="33"/>
      <c r="H6" s="34"/>
      <c r="I6" s="54">
        <v>0.03</v>
      </c>
      <c r="J6" s="33"/>
      <c r="K6" s="55"/>
      <c r="L6" s="5"/>
      <c r="M6" s="5"/>
      <c r="N6" s="27"/>
      <c r="O6" s="28"/>
      <c r="P6" s="52"/>
      <c r="Q6" s="42"/>
      <c r="R6" s="53"/>
      <c r="S6" s="5"/>
    </row>
    <row r="7" spans="1:19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>
      <c r="A8" s="7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/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/>
      <c r="N8" s="8" t="s">
        <v>10</v>
      </c>
      <c r="O8" s="8" t="s">
        <v>11</v>
      </c>
      <c r="P8" s="8" t="s">
        <v>12</v>
      </c>
      <c r="Q8" s="8" t="s">
        <v>13</v>
      </c>
      <c r="R8" s="8" t="s">
        <v>14</v>
      </c>
      <c r="S8" s="7"/>
    </row>
    <row r="9" spans="1:19" ht="15.75" customHeight="1">
      <c r="A9" s="5"/>
      <c r="B9" s="10">
        <v>1</v>
      </c>
      <c r="C9" s="11">
        <f>IF(I4="","-",PMT(I6/12,I5,I4))</f>
        <v>-96560.744698389535</v>
      </c>
      <c r="D9" s="11">
        <f t="shared" ref="D9:D58" si="0">IF($I$4="","-",IF(B9&lt;=$I$5,PPMT($I$6/12,B9,$I$5,$I$4),"-"))</f>
        <v>-71560.744698389535</v>
      </c>
      <c r="E9" s="11">
        <f t="shared" ref="E9:E58" si="1">IF(C9="-","-",C9-D9)</f>
        <v>-25000</v>
      </c>
      <c r="F9" s="11">
        <f>IF(C9="-","-",I4+D9)</f>
        <v>9928439.2553016096</v>
      </c>
      <c r="G9" s="12"/>
      <c r="H9" s="10">
        <v>51</v>
      </c>
      <c r="I9" s="11">
        <f t="shared" ref="I9:I58" si="2">IF(I8="","-",IF($I$5&gt;=H9,IF(PMT($I$6/12,$I$5,$I$4)&lt;=L8,PMT($I$6/12,$I$5,$I$4),L8),"-"))</f>
        <v>-96560.744698389535</v>
      </c>
      <c r="J9" s="11">
        <f t="shared" ref="J9:J58" si="3">IF($I$4="","-",IF(H9&lt;=$I$5,PPMT($I$6/12,H9,$I$5,$I$4),"-"))</f>
        <v>-81076.299071208719</v>
      </c>
      <c r="K9" s="11">
        <f t="shared" ref="K9:K58" si="4">IF(I9="-","-",I9-J9)</f>
        <v>-15484.445627180816</v>
      </c>
      <c r="L9" s="11">
        <f>IF(I9="-","-",F58+J9)</f>
        <v>6112701.9518011129</v>
      </c>
      <c r="M9" s="12"/>
      <c r="N9" s="10">
        <v>101</v>
      </c>
      <c r="O9" s="11">
        <f t="shared" ref="O9:O58" si="5">IF(O8="","-",IF($I$5&gt;=N9,IF(PMT($I$6/12,$I$5,$I$4)&lt;=R8,PMT($I$6/12,$I$5,$I$4),R8),"-"))</f>
        <v>-96560.744698389535</v>
      </c>
      <c r="P9" s="11">
        <f t="shared" ref="P9:P58" si="6">IF($I$4="","-",IF(N9&lt;=$I$5,PPMT($I$6/12,N9,$I$5,$I$4),"-"))</f>
        <v>-91857.152951512151</v>
      </c>
      <c r="Q9" s="11">
        <f t="shared" ref="Q9:Q58" si="7">IF(O9="-","-",O9-P9)</f>
        <v>-4703.5917468773841</v>
      </c>
      <c r="R9" s="11">
        <f>IF(O9="-","-",L58+P9)</f>
        <v>1789579.545799433</v>
      </c>
      <c r="S9" s="5"/>
    </row>
    <row r="10" spans="1:19" ht="15.75" customHeight="1">
      <c r="A10" s="5"/>
      <c r="B10" s="10">
        <v>2</v>
      </c>
      <c r="C10" s="11">
        <f t="shared" ref="C10:C58" si="8">IF(C9="","-",IF($I$5&gt;=B10,IF(PMT($I$6/12,$I$5,$I$4)&lt;=F9,PMT($I$6/12,$I$5,$I$4),F9),"-"))</f>
        <v>-96560.744698389535</v>
      </c>
      <c r="D10" s="11">
        <f t="shared" si="0"/>
        <v>-71739.646560135501</v>
      </c>
      <c r="E10" s="11">
        <f t="shared" si="1"/>
        <v>-24821.098138254034</v>
      </c>
      <c r="F10" s="11">
        <f t="shared" ref="F10:F58" si="9">IF(C10="-","-",F9+D10)</f>
        <v>9856699.6087414734</v>
      </c>
      <c r="G10" s="12"/>
      <c r="H10" s="10">
        <v>52</v>
      </c>
      <c r="I10" s="11">
        <f t="shared" si="2"/>
        <v>-96560.744698389535</v>
      </c>
      <c r="J10" s="11">
        <f t="shared" si="3"/>
        <v>-81278.989818886737</v>
      </c>
      <c r="K10" s="11">
        <f t="shared" si="4"/>
        <v>-15281.754879502798</v>
      </c>
      <c r="L10" s="11">
        <f t="shared" ref="L10:L58" si="10">IF(I10="-","-",L9+J10)</f>
        <v>6031422.961982226</v>
      </c>
      <c r="M10" s="12"/>
      <c r="N10" s="10">
        <v>102</v>
      </c>
      <c r="O10" s="11">
        <f t="shared" si="5"/>
        <v>-96560.744698389535</v>
      </c>
      <c r="P10" s="11">
        <f t="shared" si="6"/>
        <v>-92086.795833890923</v>
      </c>
      <c r="Q10" s="11">
        <f t="shared" si="7"/>
        <v>-4473.9488644986122</v>
      </c>
      <c r="R10" s="11">
        <f t="shared" ref="R10:R58" si="11">IF(O10="-","-",R9+P10)</f>
        <v>1697492.749965542</v>
      </c>
      <c r="S10" s="5"/>
    </row>
    <row r="11" spans="1:19" ht="15.75" customHeight="1">
      <c r="A11" s="5"/>
      <c r="B11" s="10">
        <v>3</v>
      </c>
      <c r="C11" s="11">
        <f t="shared" si="8"/>
        <v>-96560.744698389535</v>
      </c>
      <c r="D11" s="11">
        <f t="shared" si="0"/>
        <v>-71918.995676535837</v>
      </c>
      <c r="E11" s="11">
        <f t="shared" si="1"/>
        <v>-24641.749021853699</v>
      </c>
      <c r="F11" s="11">
        <f t="shared" si="9"/>
        <v>9784780.6130649373</v>
      </c>
      <c r="G11" s="12"/>
      <c r="H11" s="10">
        <v>53</v>
      </c>
      <c r="I11" s="11">
        <f t="shared" si="2"/>
        <v>-96560.744698389535</v>
      </c>
      <c r="J11" s="11">
        <f t="shared" si="3"/>
        <v>-81482.187293433963</v>
      </c>
      <c r="K11" s="11">
        <f t="shared" si="4"/>
        <v>-15078.557404955573</v>
      </c>
      <c r="L11" s="11">
        <f t="shared" si="10"/>
        <v>5949940.7746887924</v>
      </c>
      <c r="M11" s="12"/>
      <c r="N11" s="10">
        <v>103</v>
      </c>
      <c r="O11" s="11">
        <f t="shared" si="5"/>
        <v>-96560.744698389535</v>
      </c>
      <c r="P11" s="11">
        <f t="shared" si="6"/>
        <v>-92317.012823475656</v>
      </c>
      <c r="Q11" s="11">
        <f t="shared" si="7"/>
        <v>-4243.7318749138794</v>
      </c>
      <c r="R11" s="11">
        <f t="shared" si="11"/>
        <v>1605175.7371420662</v>
      </c>
      <c r="S11" s="5"/>
    </row>
    <row r="12" spans="1:19" ht="15.75" customHeight="1">
      <c r="A12" s="5"/>
      <c r="B12" s="10">
        <v>4</v>
      </c>
      <c r="C12" s="11">
        <f t="shared" si="8"/>
        <v>-96560.744698389535</v>
      </c>
      <c r="D12" s="11">
        <f t="shared" si="0"/>
        <v>-72098.793165727184</v>
      </c>
      <c r="E12" s="11">
        <f t="shared" si="1"/>
        <v>-24461.951532662351</v>
      </c>
      <c r="F12" s="11">
        <f t="shared" si="9"/>
        <v>9712681.8198992107</v>
      </c>
      <c r="G12" s="12"/>
      <c r="H12" s="10">
        <v>54</v>
      </c>
      <c r="I12" s="11">
        <f t="shared" si="2"/>
        <v>-96560.744698389535</v>
      </c>
      <c r="J12" s="11">
        <f t="shared" si="3"/>
        <v>-81685.892761667536</v>
      </c>
      <c r="K12" s="11">
        <f t="shared" si="4"/>
        <v>-14874.851936722</v>
      </c>
      <c r="L12" s="11">
        <f t="shared" si="10"/>
        <v>5868254.8819271252</v>
      </c>
      <c r="M12" s="12"/>
      <c r="N12" s="10">
        <v>104</v>
      </c>
      <c r="O12" s="11">
        <f t="shared" si="5"/>
        <v>-96560.744698389535</v>
      </c>
      <c r="P12" s="11">
        <f t="shared" si="6"/>
        <v>-92547.80535553435</v>
      </c>
      <c r="Q12" s="11">
        <f t="shared" si="7"/>
        <v>-4012.9393428551848</v>
      </c>
      <c r="R12" s="11">
        <f t="shared" si="11"/>
        <v>1512627.9317865318</v>
      </c>
      <c r="S12" s="5"/>
    </row>
    <row r="13" spans="1:19" ht="15.75" customHeight="1">
      <c r="A13" s="5"/>
      <c r="B13" s="10">
        <v>5</v>
      </c>
      <c r="C13" s="11">
        <f t="shared" si="8"/>
        <v>-96560.744698389535</v>
      </c>
      <c r="D13" s="11">
        <f t="shared" si="0"/>
        <v>-72279.040148641492</v>
      </c>
      <c r="E13" s="11">
        <f t="shared" si="1"/>
        <v>-24281.704549748043</v>
      </c>
      <c r="F13" s="11">
        <f t="shared" si="9"/>
        <v>9640402.7797505688</v>
      </c>
      <c r="G13" s="12"/>
      <c r="H13" s="10">
        <v>55</v>
      </c>
      <c r="I13" s="11">
        <f t="shared" si="2"/>
        <v>-96560.744698389535</v>
      </c>
      <c r="J13" s="11">
        <f t="shared" si="3"/>
        <v>-81890.107493571704</v>
      </c>
      <c r="K13" s="11">
        <f t="shared" si="4"/>
        <v>-14670.637204817831</v>
      </c>
      <c r="L13" s="11">
        <f t="shared" si="10"/>
        <v>5786364.7744335532</v>
      </c>
      <c r="M13" s="12"/>
      <c r="N13" s="10">
        <v>105</v>
      </c>
      <c r="O13" s="11">
        <f t="shared" si="5"/>
        <v>-96560.744698389535</v>
      </c>
      <c r="P13" s="11">
        <f t="shared" si="6"/>
        <v>-92779.17486892319</v>
      </c>
      <c r="Q13" s="11">
        <f t="shared" si="7"/>
        <v>-3781.5698294663453</v>
      </c>
      <c r="R13" s="11">
        <f t="shared" si="11"/>
        <v>1419848.7569176087</v>
      </c>
      <c r="S13" s="5"/>
    </row>
    <row r="14" spans="1:19" ht="15.75" customHeight="1">
      <c r="A14" s="5"/>
      <c r="B14" s="10">
        <v>6</v>
      </c>
      <c r="C14" s="11">
        <f t="shared" si="8"/>
        <v>-96560.744698389535</v>
      </c>
      <c r="D14" s="11">
        <f t="shared" si="0"/>
        <v>-72459.737749013104</v>
      </c>
      <c r="E14" s="11">
        <f t="shared" si="1"/>
        <v>-24101.006949376431</v>
      </c>
      <c r="F14" s="11">
        <f t="shared" si="9"/>
        <v>9567943.0420015566</v>
      </c>
      <c r="G14" s="12"/>
      <c r="H14" s="10">
        <v>56</v>
      </c>
      <c r="I14" s="11">
        <f t="shared" si="2"/>
        <v>-96560.744698389535</v>
      </c>
      <c r="J14" s="11">
        <f t="shared" si="3"/>
        <v>-82094.832762305625</v>
      </c>
      <c r="K14" s="11">
        <f t="shared" si="4"/>
        <v>-14465.91193608391</v>
      </c>
      <c r="L14" s="11">
        <f t="shared" si="10"/>
        <v>5704269.9416712476</v>
      </c>
      <c r="M14" s="12"/>
      <c r="N14" s="10">
        <v>106</v>
      </c>
      <c r="O14" s="11">
        <f t="shared" si="5"/>
        <v>-96560.744698389535</v>
      </c>
      <c r="P14" s="11">
        <f t="shared" si="6"/>
        <v>-93011.122806095489</v>
      </c>
      <c r="Q14" s="11">
        <f t="shared" si="7"/>
        <v>-3549.6218922940461</v>
      </c>
      <c r="R14" s="11">
        <f t="shared" si="11"/>
        <v>1326837.6341115132</v>
      </c>
      <c r="S14" s="5"/>
    </row>
    <row r="15" spans="1:19" ht="15.75" customHeight="1">
      <c r="A15" s="5"/>
      <c r="B15" s="10">
        <v>7</v>
      </c>
      <c r="C15" s="11">
        <f t="shared" si="8"/>
        <v>-96560.744698389535</v>
      </c>
      <c r="D15" s="11">
        <f t="shared" si="0"/>
        <v>-72640.887093385623</v>
      </c>
      <c r="E15" s="11">
        <f t="shared" si="1"/>
        <v>-23919.857605003912</v>
      </c>
      <c r="F15" s="11">
        <f t="shared" si="9"/>
        <v>9495302.1549081709</v>
      </c>
      <c r="G15" s="12"/>
      <c r="H15" s="10">
        <v>57</v>
      </c>
      <c r="I15" s="11">
        <f t="shared" si="2"/>
        <v>-96560.744698389535</v>
      </c>
      <c r="J15" s="11">
        <f t="shared" si="3"/>
        <v>-82300.069844211408</v>
      </c>
      <c r="K15" s="11">
        <f t="shared" si="4"/>
        <v>-14260.674854178127</v>
      </c>
      <c r="L15" s="11">
        <f t="shared" si="10"/>
        <v>5621969.8718270361</v>
      </c>
      <c r="M15" s="12"/>
      <c r="N15" s="10">
        <v>107</v>
      </c>
      <c r="O15" s="11">
        <f t="shared" si="5"/>
        <v>-96560.744698389535</v>
      </c>
      <c r="P15" s="11">
        <f t="shared" si="6"/>
        <v>-93243.650613110731</v>
      </c>
      <c r="Q15" s="11">
        <f t="shared" si="7"/>
        <v>-3317.0940852788044</v>
      </c>
      <c r="R15" s="11">
        <f t="shared" si="11"/>
        <v>1233593.9834984024</v>
      </c>
      <c r="S15" s="5"/>
    </row>
    <row r="16" spans="1:19" ht="15.75" customHeight="1">
      <c r="A16" s="5"/>
      <c r="B16" s="10">
        <v>8</v>
      </c>
      <c r="C16" s="11">
        <f t="shared" si="8"/>
        <v>-96560.744698389535</v>
      </c>
      <c r="D16" s="11">
        <f t="shared" si="0"/>
        <v>-72822.48931111909</v>
      </c>
      <c r="E16" s="11">
        <f t="shared" si="1"/>
        <v>-23738.255387270445</v>
      </c>
      <c r="F16" s="11">
        <f t="shared" si="9"/>
        <v>9422479.6655970514</v>
      </c>
      <c r="G16" s="12"/>
      <c r="H16" s="10">
        <v>58</v>
      </c>
      <c r="I16" s="11">
        <f t="shared" si="2"/>
        <v>-96560.744698389535</v>
      </c>
      <c r="J16" s="11">
        <f t="shared" si="3"/>
        <v>-82505.820018821934</v>
      </c>
      <c r="K16" s="11">
        <f t="shared" si="4"/>
        <v>-14054.924679567601</v>
      </c>
      <c r="L16" s="11">
        <f t="shared" si="10"/>
        <v>5539464.0518082138</v>
      </c>
      <c r="M16" s="12"/>
      <c r="N16" s="10">
        <v>108</v>
      </c>
      <c r="O16" s="11">
        <f t="shared" si="5"/>
        <v>-96560.744698389535</v>
      </c>
      <c r="P16" s="11">
        <f t="shared" si="6"/>
        <v>-93476.759739643501</v>
      </c>
      <c r="Q16" s="11">
        <f t="shared" si="7"/>
        <v>-3083.984958746034</v>
      </c>
      <c r="R16" s="11">
        <f t="shared" si="11"/>
        <v>1140117.223758759</v>
      </c>
      <c r="S16" s="5"/>
    </row>
    <row r="17" spans="1:19" ht="15.75" customHeight="1">
      <c r="A17" s="5"/>
      <c r="B17" s="10">
        <v>9</v>
      </c>
      <c r="C17" s="11">
        <f t="shared" si="8"/>
        <v>-96560.744698389535</v>
      </c>
      <c r="D17" s="11">
        <f t="shared" si="0"/>
        <v>-73004.545534396893</v>
      </c>
      <c r="E17" s="11">
        <f t="shared" si="1"/>
        <v>-23556.199163992642</v>
      </c>
      <c r="F17" s="11">
        <f t="shared" si="9"/>
        <v>9349475.1200626548</v>
      </c>
      <c r="G17" s="12"/>
      <c r="H17" s="10">
        <v>59</v>
      </c>
      <c r="I17" s="11">
        <f t="shared" si="2"/>
        <v>-96560.744698389535</v>
      </c>
      <c r="J17" s="11">
        <f t="shared" si="3"/>
        <v>-82712.084568868988</v>
      </c>
      <c r="K17" s="11">
        <f t="shared" si="4"/>
        <v>-13848.660129520547</v>
      </c>
      <c r="L17" s="11">
        <f t="shared" si="10"/>
        <v>5456751.9672393445</v>
      </c>
      <c r="M17" s="12"/>
      <c r="N17" s="10">
        <v>109</v>
      </c>
      <c r="O17" s="11">
        <f t="shared" si="5"/>
        <v>-96560.744698389535</v>
      </c>
      <c r="P17" s="11">
        <f t="shared" si="6"/>
        <v>-93710.451638992614</v>
      </c>
      <c r="Q17" s="11">
        <f t="shared" si="7"/>
        <v>-2850.2930593969213</v>
      </c>
      <c r="R17" s="11">
        <f t="shared" si="11"/>
        <v>1046406.7721197663</v>
      </c>
      <c r="S17" s="5"/>
    </row>
    <row r="18" spans="1:19" ht="15.75" customHeight="1">
      <c r="A18" s="5"/>
      <c r="B18" s="10">
        <v>10</v>
      </c>
      <c r="C18" s="11">
        <f t="shared" si="8"/>
        <v>-96560.744698389535</v>
      </c>
      <c r="D18" s="11">
        <f t="shared" si="0"/>
        <v>-73187.056898232884</v>
      </c>
      <c r="E18" s="11">
        <f t="shared" si="1"/>
        <v>-23373.687800156651</v>
      </c>
      <c r="F18" s="11">
        <f t="shared" si="9"/>
        <v>9276288.0631644223</v>
      </c>
      <c r="G18" s="12"/>
      <c r="H18" s="10">
        <v>60</v>
      </c>
      <c r="I18" s="11">
        <f t="shared" si="2"/>
        <v>-96560.744698389535</v>
      </c>
      <c r="J18" s="11">
        <f t="shared" si="3"/>
        <v>-82918.864780291158</v>
      </c>
      <c r="K18" s="11">
        <f t="shared" si="4"/>
        <v>-13641.879918098377</v>
      </c>
      <c r="L18" s="11">
        <f t="shared" si="10"/>
        <v>5373833.1024590535</v>
      </c>
      <c r="M18" s="12"/>
      <c r="N18" s="10">
        <v>110</v>
      </c>
      <c r="O18" s="11">
        <f t="shared" si="5"/>
        <v>-96560.744698389535</v>
      </c>
      <c r="P18" s="11">
        <f t="shared" si="6"/>
        <v>-93944.727768090088</v>
      </c>
      <c r="Q18" s="11">
        <f t="shared" si="7"/>
        <v>-2616.0169302994473</v>
      </c>
      <c r="R18" s="11">
        <f t="shared" si="11"/>
        <v>952462.04435167625</v>
      </c>
      <c r="S18" s="5"/>
    </row>
    <row r="19" spans="1:19" ht="15.75" customHeight="1">
      <c r="A19" s="5"/>
      <c r="B19" s="10">
        <v>11</v>
      </c>
      <c r="C19" s="11">
        <f t="shared" si="8"/>
        <v>-96560.744698389535</v>
      </c>
      <c r="D19" s="11">
        <f t="shared" si="0"/>
        <v>-73370.024540478465</v>
      </c>
      <c r="E19" s="11">
        <f t="shared" si="1"/>
        <v>-23190.72015791107</v>
      </c>
      <c r="F19" s="11">
        <f t="shared" si="9"/>
        <v>9202918.0386239439</v>
      </c>
      <c r="G19" s="12"/>
      <c r="H19" s="10">
        <v>61</v>
      </c>
      <c r="I19" s="11">
        <f t="shared" si="2"/>
        <v>-96560.744698389535</v>
      </c>
      <c r="J19" s="11">
        <f t="shared" si="3"/>
        <v>-83126.161942241888</v>
      </c>
      <c r="K19" s="11">
        <f t="shared" si="4"/>
        <v>-13434.582756147647</v>
      </c>
      <c r="L19" s="11">
        <f t="shared" si="10"/>
        <v>5290706.9405168118</v>
      </c>
      <c r="M19" s="12"/>
      <c r="N19" s="10">
        <v>111</v>
      </c>
      <c r="O19" s="11">
        <f t="shared" si="5"/>
        <v>-96560.744698389535</v>
      </c>
      <c r="P19" s="11">
        <f t="shared" si="6"/>
        <v>-94179.589587510316</v>
      </c>
      <c r="Q19" s="11">
        <f t="shared" si="7"/>
        <v>-2381.1551108792191</v>
      </c>
      <c r="R19" s="11">
        <f t="shared" si="11"/>
        <v>858282.45476416592</v>
      </c>
      <c r="S19" s="5"/>
    </row>
    <row r="20" spans="1:19" ht="15.75" customHeight="1">
      <c r="A20" s="5"/>
      <c r="B20" s="10">
        <v>12</v>
      </c>
      <c r="C20" s="11">
        <f t="shared" si="8"/>
        <v>-96560.744698389535</v>
      </c>
      <c r="D20" s="11">
        <f t="shared" si="0"/>
        <v>-73553.449601829663</v>
      </c>
      <c r="E20" s="11">
        <f t="shared" si="1"/>
        <v>-23007.295096559872</v>
      </c>
      <c r="F20" s="11">
        <f t="shared" si="9"/>
        <v>9129364.5890221149</v>
      </c>
      <c r="G20" s="12"/>
      <c r="H20" s="10">
        <v>62</v>
      </c>
      <c r="I20" s="11">
        <f t="shared" si="2"/>
        <v>-96560.744698389535</v>
      </c>
      <c r="J20" s="11">
        <f t="shared" si="3"/>
        <v>-83333.977347097491</v>
      </c>
      <c r="K20" s="11">
        <f t="shared" si="4"/>
        <v>-13226.767351292045</v>
      </c>
      <c r="L20" s="11">
        <f t="shared" si="10"/>
        <v>5207372.9631697144</v>
      </c>
      <c r="M20" s="12"/>
      <c r="N20" s="10">
        <v>112</v>
      </c>
      <c r="O20" s="11">
        <f t="shared" si="5"/>
        <v>-96560.744698389535</v>
      </c>
      <c r="P20" s="11">
        <f t="shared" si="6"/>
        <v>-94415.038561479101</v>
      </c>
      <c r="Q20" s="11">
        <f t="shared" si="7"/>
        <v>-2145.706136910434</v>
      </c>
      <c r="R20" s="11">
        <f t="shared" si="11"/>
        <v>763867.41620268684</v>
      </c>
      <c r="S20" s="5"/>
    </row>
    <row r="21" spans="1:19" ht="15.75" customHeight="1">
      <c r="A21" s="5"/>
      <c r="B21" s="10">
        <v>13</v>
      </c>
      <c r="C21" s="11">
        <f t="shared" si="8"/>
        <v>-96560.744698389535</v>
      </c>
      <c r="D21" s="11">
        <f t="shared" si="0"/>
        <v>-73737.333225834227</v>
      </c>
      <c r="E21" s="11">
        <f t="shared" si="1"/>
        <v>-22823.411472555308</v>
      </c>
      <c r="F21" s="11">
        <f t="shared" si="9"/>
        <v>9055627.2557962798</v>
      </c>
      <c r="G21" s="12"/>
      <c r="H21" s="10">
        <v>63</v>
      </c>
      <c r="I21" s="11">
        <f t="shared" si="2"/>
        <v>-96560.744698389535</v>
      </c>
      <c r="J21" s="11">
        <f t="shared" si="3"/>
        <v>-83542.312290465226</v>
      </c>
      <c r="K21" s="11">
        <f t="shared" si="4"/>
        <v>-13018.432407924309</v>
      </c>
      <c r="L21" s="11">
        <f t="shared" si="10"/>
        <v>5123830.650879249</v>
      </c>
      <c r="M21" s="12"/>
      <c r="N21" s="10">
        <v>113</v>
      </c>
      <c r="O21" s="11">
        <f t="shared" si="5"/>
        <v>-96560.744698389535</v>
      </c>
      <c r="P21" s="11">
        <f t="shared" si="6"/>
        <v>-94651.076157882795</v>
      </c>
      <c r="Q21" s="11">
        <f t="shared" si="7"/>
        <v>-1909.6685405067401</v>
      </c>
      <c r="R21" s="11">
        <f t="shared" si="11"/>
        <v>669216.34004480403</v>
      </c>
      <c r="S21" s="5"/>
    </row>
    <row r="22" spans="1:19" ht="15.75" customHeight="1">
      <c r="A22" s="5"/>
      <c r="B22" s="10">
        <v>14</v>
      </c>
      <c r="C22" s="11">
        <f t="shared" si="8"/>
        <v>-96560.744698389535</v>
      </c>
      <c r="D22" s="11">
        <f t="shared" si="0"/>
        <v>-73921.676558898835</v>
      </c>
      <c r="E22" s="11">
        <f t="shared" si="1"/>
        <v>-22639.068139490701</v>
      </c>
      <c r="F22" s="11">
        <f t="shared" si="9"/>
        <v>8981705.579237381</v>
      </c>
      <c r="G22" s="12"/>
      <c r="H22" s="10">
        <v>64</v>
      </c>
      <c r="I22" s="11">
        <f t="shared" si="2"/>
        <v>-96560.744698389535</v>
      </c>
      <c r="J22" s="11">
        <f t="shared" si="3"/>
        <v>-83751.168071191394</v>
      </c>
      <c r="K22" s="11">
        <f t="shared" si="4"/>
        <v>-12809.576627198141</v>
      </c>
      <c r="L22" s="11">
        <f t="shared" si="10"/>
        <v>5040079.4828080572</v>
      </c>
      <c r="M22" s="12"/>
      <c r="N22" s="10">
        <v>114</v>
      </c>
      <c r="O22" s="11">
        <f t="shared" si="5"/>
        <v>-96560.744698389535</v>
      </c>
      <c r="P22" s="11">
        <f t="shared" si="6"/>
        <v>-94887.703848277495</v>
      </c>
      <c r="Q22" s="11">
        <f t="shared" si="7"/>
        <v>-1673.0408501120401</v>
      </c>
      <c r="R22" s="11">
        <f t="shared" si="11"/>
        <v>574328.63619652658</v>
      </c>
      <c r="S22" s="5"/>
    </row>
    <row r="23" spans="1:19" ht="15.75" customHeight="1">
      <c r="A23" s="5"/>
      <c r="B23" s="10">
        <v>15</v>
      </c>
      <c r="C23" s="11">
        <f t="shared" si="8"/>
        <v>-96560.744698389535</v>
      </c>
      <c r="D23" s="11">
        <f t="shared" si="0"/>
        <v>-74106.480750296076</v>
      </c>
      <c r="E23" s="11">
        <f t="shared" si="1"/>
        <v>-22454.263948093459</v>
      </c>
      <c r="F23" s="11">
        <f t="shared" si="9"/>
        <v>8907599.0984870847</v>
      </c>
      <c r="G23" s="12"/>
      <c r="H23" s="10">
        <v>65</v>
      </c>
      <c r="I23" s="11">
        <f t="shared" si="2"/>
        <v>-96560.744698389535</v>
      </c>
      <c r="J23" s="11">
        <f t="shared" si="3"/>
        <v>-83960.545991369378</v>
      </c>
      <c r="K23" s="11">
        <f t="shared" si="4"/>
        <v>-12600.198707020158</v>
      </c>
      <c r="L23" s="11">
        <f t="shared" si="10"/>
        <v>4956118.9368166877</v>
      </c>
      <c r="M23" s="12"/>
      <c r="N23" s="10">
        <v>115</v>
      </c>
      <c r="O23" s="11">
        <f t="shared" si="5"/>
        <v>-96560.744698389535</v>
      </c>
      <c r="P23" s="11">
        <f t="shared" si="6"/>
        <v>-95124.923107898197</v>
      </c>
      <c r="Q23" s="11">
        <f t="shared" si="7"/>
        <v>-1435.8215904913377</v>
      </c>
      <c r="R23" s="11">
        <f t="shared" si="11"/>
        <v>479203.71308862837</v>
      </c>
      <c r="S23" s="5"/>
    </row>
    <row r="24" spans="1:19" ht="15.75" customHeight="1">
      <c r="A24" s="5"/>
      <c r="B24" s="10">
        <v>16</v>
      </c>
      <c r="C24" s="11">
        <f t="shared" si="8"/>
        <v>-96560.744698389535</v>
      </c>
      <c r="D24" s="11">
        <f t="shared" si="0"/>
        <v>-74291.746952171801</v>
      </c>
      <c r="E24" s="11">
        <f t="shared" si="1"/>
        <v>-22268.997746217734</v>
      </c>
      <c r="F24" s="11">
        <f t="shared" si="9"/>
        <v>8833307.3515349124</v>
      </c>
      <c r="G24" s="12"/>
      <c r="H24" s="10">
        <v>66</v>
      </c>
      <c r="I24" s="11">
        <f t="shared" si="2"/>
        <v>-96560.744698389535</v>
      </c>
      <c r="J24" s="11">
        <f t="shared" si="3"/>
        <v>-84170.447356347795</v>
      </c>
      <c r="K24" s="11">
        <f t="shared" si="4"/>
        <v>-12390.29734204174</v>
      </c>
      <c r="L24" s="11">
        <f t="shared" si="10"/>
        <v>4871948.4894603398</v>
      </c>
      <c r="M24" s="12"/>
      <c r="N24" s="10">
        <v>116</v>
      </c>
      <c r="O24" s="11">
        <f t="shared" si="5"/>
        <v>-96560.744698389535</v>
      </c>
      <c r="P24" s="11">
        <f t="shared" si="6"/>
        <v>-95362.73541566795</v>
      </c>
      <c r="Q24" s="11">
        <f t="shared" si="7"/>
        <v>-1198.0092827215849</v>
      </c>
      <c r="R24" s="11">
        <f t="shared" si="11"/>
        <v>383840.97767296043</v>
      </c>
      <c r="S24" s="5"/>
    </row>
    <row r="25" spans="1:19" ht="15.75" customHeight="1">
      <c r="A25" s="5"/>
      <c r="B25" s="10">
        <v>17</v>
      </c>
      <c r="C25" s="11">
        <f t="shared" si="8"/>
        <v>-96560.744698389535</v>
      </c>
      <c r="D25" s="11">
        <f t="shared" si="0"/>
        <v>-74477.476319552239</v>
      </c>
      <c r="E25" s="11">
        <f t="shared" si="1"/>
        <v>-22083.268378837296</v>
      </c>
      <c r="F25" s="11">
        <f t="shared" si="9"/>
        <v>8758829.8752153609</v>
      </c>
      <c r="G25" s="12"/>
      <c r="H25" s="10">
        <v>67</v>
      </c>
      <c r="I25" s="11">
        <f t="shared" si="2"/>
        <v>-96560.744698389535</v>
      </c>
      <c r="J25" s="11">
        <f t="shared" si="3"/>
        <v>-84380.873474738662</v>
      </c>
      <c r="K25" s="11">
        <f t="shared" si="4"/>
        <v>-12179.871223650873</v>
      </c>
      <c r="L25" s="11">
        <f t="shared" si="10"/>
        <v>4787567.6159856012</v>
      </c>
      <c r="M25" s="12"/>
      <c r="N25" s="10">
        <v>117</v>
      </c>
      <c r="O25" s="11">
        <f t="shared" si="5"/>
        <v>-96560.744698389535</v>
      </c>
      <c r="P25" s="11">
        <f t="shared" si="6"/>
        <v>-95601.142254207123</v>
      </c>
      <c r="Q25" s="11">
        <f t="shared" si="7"/>
        <v>-959.602444182412</v>
      </c>
      <c r="R25" s="11">
        <f t="shared" si="11"/>
        <v>288239.83541875333</v>
      </c>
      <c r="S25" s="5"/>
    </row>
    <row r="26" spans="1:19" ht="15.75" customHeight="1">
      <c r="A26" s="5"/>
      <c r="B26" s="10">
        <v>18</v>
      </c>
      <c r="C26" s="11">
        <f t="shared" si="8"/>
        <v>-96560.744698389535</v>
      </c>
      <c r="D26" s="11">
        <f t="shared" si="0"/>
        <v>-74663.670010351125</v>
      </c>
      <c r="E26" s="11">
        <f t="shared" si="1"/>
        <v>-21897.07468803841</v>
      </c>
      <c r="F26" s="11">
        <f t="shared" si="9"/>
        <v>8684166.2052050103</v>
      </c>
      <c r="G26" s="12"/>
      <c r="H26" s="10">
        <v>68</v>
      </c>
      <c r="I26" s="11">
        <f t="shared" si="2"/>
        <v>-96560.744698389535</v>
      </c>
      <c r="J26" s="11">
        <f t="shared" si="3"/>
        <v>-84591.825658425529</v>
      </c>
      <c r="K26" s="11">
        <f t="shared" si="4"/>
        <v>-11968.919039964007</v>
      </c>
      <c r="L26" s="11">
        <f t="shared" si="10"/>
        <v>4702975.7903271755</v>
      </c>
      <c r="M26" s="12"/>
      <c r="N26" s="10">
        <v>118</v>
      </c>
      <c r="O26" s="11">
        <f t="shared" si="5"/>
        <v>-96560.744698389535</v>
      </c>
      <c r="P26" s="11">
        <f t="shared" si="6"/>
        <v>-95840.145109842633</v>
      </c>
      <c r="Q26" s="11">
        <f t="shared" si="7"/>
        <v>-720.59958854690194</v>
      </c>
      <c r="R26" s="11">
        <f t="shared" si="11"/>
        <v>192399.69030891068</v>
      </c>
      <c r="S26" s="5"/>
    </row>
    <row r="27" spans="1:19" ht="15.75" customHeight="1">
      <c r="A27" s="5"/>
      <c r="B27" s="10">
        <v>19</v>
      </c>
      <c r="C27" s="11">
        <f t="shared" si="8"/>
        <v>-96560.744698389535</v>
      </c>
      <c r="D27" s="11">
        <f t="shared" si="0"/>
        <v>-74850.329185376992</v>
      </c>
      <c r="E27" s="11">
        <f t="shared" si="1"/>
        <v>-21710.415513012544</v>
      </c>
      <c r="F27" s="11">
        <f t="shared" si="9"/>
        <v>8609315.8760196324</v>
      </c>
      <c r="G27" s="12"/>
      <c r="H27" s="10">
        <v>69</v>
      </c>
      <c r="I27" s="11">
        <f t="shared" si="2"/>
        <v>-96560.744698389535</v>
      </c>
      <c r="J27" s="11">
        <f t="shared" si="3"/>
        <v>-84803.30522257158</v>
      </c>
      <c r="K27" s="11">
        <f t="shared" si="4"/>
        <v>-11757.439475817955</v>
      </c>
      <c r="L27" s="11">
        <f t="shared" si="10"/>
        <v>4618172.4851046037</v>
      </c>
      <c r="M27" s="12"/>
      <c r="N27" s="10">
        <v>119</v>
      </c>
      <c r="O27" s="11">
        <f t="shared" si="5"/>
        <v>-96560.744698389535</v>
      </c>
      <c r="P27" s="11">
        <f t="shared" si="6"/>
        <v>-96079.745472617229</v>
      </c>
      <c r="Q27" s="11">
        <f t="shared" si="7"/>
        <v>-480.99922577230609</v>
      </c>
      <c r="R27" s="11">
        <f t="shared" si="11"/>
        <v>96319.944836293449</v>
      </c>
      <c r="S27" s="5"/>
    </row>
    <row r="28" spans="1:19" ht="15.75" customHeight="1">
      <c r="A28" s="5"/>
      <c r="B28" s="10">
        <v>20</v>
      </c>
      <c r="C28" s="11">
        <f t="shared" si="8"/>
        <v>-96560.744698389535</v>
      </c>
      <c r="D28" s="11">
        <f t="shared" si="0"/>
        <v>-75037.455008340447</v>
      </c>
      <c r="E28" s="11">
        <f t="shared" si="1"/>
        <v>-21523.289690049089</v>
      </c>
      <c r="F28" s="11">
        <f t="shared" si="9"/>
        <v>8534278.4210112914</v>
      </c>
      <c r="G28" s="12"/>
      <c r="H28" s="10">
        <v>70</v>
      </c>
      <c r="I28" s="11">
        <f t="shared" si="2"/>
        <v>-96560.744698389535</v>
      </c>
      <c r="J28" s="11">
        <f t="shared" si="3"/>
        <v>-85015.313485628008</v>
      </c>
      <c r="K28" s="11">
        <f t="shared" si="4"/>
        <v>-11545.431212761527</v>
      </c>
      <c r="L28" s="11">
        <f t="shared" si="10"/>
        <v>4533157.1716189757</v>
      </c>
      <c r="M28" s="12"/>
      <c r="N28" s="10">
        <v>120</v>
      </c>
      <c r="O28" s="11">
        <f t="shared" si="5"/>
        <v>-96560.744698389535</v>
      </c>
      <c r="P28" s="11">
        <f t="shared" si="6"/>
        <v>-96319.94483629879</v>
      </c>
      <c r="Q28" s="11">
        <f t="shared" si="7"/>
        <v>-240.79986209074559</v>
      </c>
      <c r="R28" s="11">
        <f t="shared" si="11"/>
        <v>-5.3405528888106346E-9</v>
      </c>
      <c r="S28" s="5"/>
    </row>
    <row r="29" spans="1:19" ht="15.75" customHeight="1">
      <c r="A29" s="5"/>
      <c r="B29" s="10">
        <v>21</v>
      </c>
      <c r="C29" s="11">
        <f t="shared" si="8"/>
        <v>-96560.744698389535</v>
      </c>
      <c r="D29" s="11">
        <f t="shared" si="0"/>
        <v>-75225.048645861287</v>
      </c>
      <c r="E29" s="11">
        <f t="shared" si="1"/>
        <v>-21335.696052528248</v>
      </c>
      <c r="F29" s="11">
        <f t="shared" si="9"/>
        <v>8459053.37236543</v>
      </c>
      <c r="G29" s="12"/>
      <c r="H29" s="10">
        <v>71</v>
      </c>
      <c r="I29" s="11">
        <f t="shared" si="2"/>
        <v>-96560.744698389535</v>
      </c>
      <c r="J29" s="11">
        <f t="shared" si="3"/>
        <v>-85227.851769342073</v>
      </c>
      <c r="K29" s="11">
        <f t="shared" si="4"/>
        <v>-11332.892929047463</v>
      </c>
      <c r="L29" s="11">
        <f t="shared" si="10"/>
        <v>4447929.3198496336</v>
      </c>
      <c r="M29" s="12"/>
      <c r="N29" s="10">
        <v>121</v>
      </c>
      <c r="O29" s="11" t="str">
        <f t="shared" si="5"/>
        <v>-</v>
      </c>
      <c r="P29" s="11" t="str">
        <f t="shared" si="6"/>
        <v>-</v>
      </c>
      <c r="Q29" s="11" t="str">
        <f t="shared" si="7"/>
        <v>-</v>
      </c>
      <c r="R29" s="11" t="str">
        <f t="shared" si="11"/>
        <v>-</v>
      </c>
      <c r="S29" s="5"/>
    </row>
    <row r="30" spans="1:19" ht="15.75" customHeight="1">
      <c r="A30" s="5"/>
      <c r="B30" s="10">
        <v>22</v>
      </c>
      <c r="C30" s="11">
        <f t="shared" si="8"/>
        <v>-96560.744698389535</v>
      </c>
      <c r="D30" s="11">
        <f t="shared" si="0"/>
        <v>-75413.11126747595</v>
      </c>
      <c r="E30" s="11">
        <f t="shared" si="1"/>
        <v>-21147.633430913585</v>
      </c>
      <c r="F30" s="11">
        <f t="shared" si="9"/>
        <v>8383640.2610979537</v>
      </c>
      <c r="G30" s="12"/>
      <c r="H30" s="10">
        <v>72</v>
      </c>
      <c r="I30" s="11">
        <f t="shared" si="2"/>
        <v>-96560.744698389535</v>
      </c>
      <c r="J30" s="11">
        <f t="shared" si="3"/>
        <v>-85440.921398765422</v>
      </c>
      <c r="K30" s="11">
        <f t="shared" si="4"/>
        <v>-11119.823299624113</v>
      </c>
      <c r="L30" s="11">
        <f t="shared" si="10"/>
        <v>4362488.3984508682</v>
      </c>
      <c r="M30" s="12"/>
      <c r="N30" s="10">
        <v>122</v>
      </c>
      <c r="O30" s="11" t="str">
        <f t="shared" si="5"/>
        <v>-</v>
      </c>
      <c r="P30" s="11" t="str">
        <f t="shared" si="6"/>
        <v>-</v>
      </c>
      <c r="Q30" s="11" t="str">
        <f t="shared" si="7"/>
        <v>-</v>
      </c>
      <c r="R30" s="11" t="str">
        <f t="shared" si="11"/>
        <v>-</v>
      </c>
      <c r="S30" s="5"/>
    </row>
    <row r="31" spans="1:19" ht="15.75" customHeight="1">
      <c r="A31" s="5"/>
      <c r="B31" s="10">
        <v>23</v>
      </c>
      <c r="C31" s="11">
        <f t="shared" si="8"/>
        <v>-96560.744698389535</v>
      </c>
      <c r="D31" s="11">
        <f t="shared" si="0"/>
        <v>-75601.644045644643</v>
      </c>
      <c r="E31" s="11">
        <f t="shared" si="1"/>
        <v>-20959.100652744892</v>
      </c>
      <c r="F31" s="11">
        <f t="shared" si="9"/>
        <v>8308038.6170523092</v>
      </c>
      <c r="G31" s="12"/>
      <c r="H31" s="10">
        <v>73</v>
      </c>
      <c r="I31" s="11">
        <f t="shared" si="2"/>
        <v>-96560.744698389535</v>
      </c>
      <c r="J31" s="11">
        <f t="shared" si="3"/>
        <v>-85654.523702262348</v>
      </c>
      <c r="K31" s="11">
        <f t="shared" si="4"/>
        <v>-10906.220996127187</v>
      </c>
      <c r="L31" s="11">
        <f t="shared" si="10"/>
        <v>4276833.8747486062</v>
      </c>
      <c r="M31" s="12"/>
      <c r="N31" s="10">
        <v>123</v>
      </c>
      <c r="O31" s="11" t="str">
        <f t="shared" si="5"/>
        <v>-</v>
      </c>
      <c r="P31" s="11" t="str">
        <f t="shared" si="6"/>
        <v>-</v>
      </c>
      <c r="Q31" s="11" t="str">
        <f t="shared" si="7"/>
        <v>-</v>
      </c>
      <c r="R31" s="11" t="str">
        <f t="shared" si="11"/>
        <v>-</v>
      </c>
      <c r="S31" s="5"/>
    </row>
    <row r="32" spans="1:19" ht="15.75" customHeight="1">
      <c r="A32" s="5"/>
      <c r="B32" s="10">
        <v>24</v>
      </c>
      <c r="C32" s="11">
        <f t="shared" si="8"/>
        <v>-96560.744698389535</v>
      </c>
      <c r="D32" s="11">
        <f t="shared" si="0"/>
        <v>-75790.648155758739</v>
      </c>
      <c r="E32" s="11">
        <f t="shared" si="1"/>
        <v>-20770.096542630796</v>
      </c>
      <c r="F32" s="11">
        <f t="shared" si="9"/>
        <v>8232247.9688965501</v>
      </c>
      <c r="G32" s="12"/>
      <c r="H32" s="10">
        <v>74</v>
      </c>
      <c r="I32" s="11">
        <f t="shared" si="2"/>
        <v>-96560.744698389535</v>
      </c>
      <c r="J32" s="11">
        <f t="shared" si="3"/>
        <v>-85868.660011518004</v>
      </c>
      <c r="K32" s="11">
        <f t="shared" si="4"/>
        <v>-10692.084686871531</v>
      </c>
      <c r="L32" s="11">
        <f t="shared" si="10"/>
        <v>4190965.2147370884</v>
      </c>
      <c r="M32" s="12"/>
      <c r="N32" s="10">
        <v>124</v>
      </c>
      <c r="O32" s="11" t="str">
        <f t="shared" si="5"/>
        <v>-</v>
      </c>
      <c r="P32" s="11" t="str">
        <f t="shared" si="6"/>
        <v>-</v>
      </c>
      <c r="Q32" s="11" t="str">
        <f t="shared" si="7"/>
        <v>-</v>
      </c>
      <c r="R32" s="11" t="str">
        <f t="shared" si="11"/>
        <v>-</v>
      </c>
      <c r="S32" s="5"/>
    </row>
    <row r="33" spans="1:19" ht="15.75" customHeight="1">
      <c r="A33" s="5"/>
      <c r="B33" s="10">
        <v>25</v>
      </c>
      <c r="C33" s="11">
        <f t="shared" si="8"/>
        <v>-96560.744698389535</v>
      </c>
      <c r="D33" s="11">
        <f t="shared" si="0"/>
        <v>-75980.12477614815</v>
      </c>
      <c r="E33" s="11">
        <f t="shared" si="1"/>
        <v>-20580.619922241385</v>
      </c>
      <c r="F33" s="11">
        <f t="shared" si="9"/>
        <v>8156267.8441204019</v>
      </c>
      <c r="G33" s="12"/>
      <c r="H33" s="10">
        <v>75</v>
      </c>
      <c r="I33" s="11">
        <f t="shared" si="2"/>
        <v>-96560.744698389535</v>
      </c>
      <c r="J33" s="11">
        <f t="shared" si="3"/>
        <v>-86083.331661546792</v>
      </c>
      <c r="K33" s="11">
        <f t="shared" si="4"/>
        <v>-10477.413036842743</v>
      </c>
      <c r="L33" s="11">
        <f t="shared" si="10"/>
        <v>4104881.8830755418</v>
      </c>
      <c r="M33" s="12"/>
      <c r="N33" s="10">
        <v>125</v>
      </c>
      <c r="O33" s="11" t="str">
        <f t="shared" si="5"/>
        <v>-</v>
      </c>
      <c r="P33" s="11" t="str">
        <f t="shared" si="6"/>
        <v>-</v>
      </c>
      <c r="Q33" s="11" t="str">
        <f t="shared" si="7"/>
        <v>-</v>
      </c>
      <c r="R33" s="11" t="str">
        <f t="shared" si="11"/>
        <v>-</v>
      </c>
      <c r="S33" s="5"/>
    </row>
    <row r="34" spans="1:19" ht="15.75" customHeight="1">
      <c r="A34" s="5"/>
      <c r="B34" s="10">
        <v>26</v>
      </c>
      <c r="C34" s="11">
        <f t="shared" si="8"/>
        <v>-96560.744698389535</v>
      </c>
      <c r="D34" s="11">
        <f t="shared" si="0"/>
        <v>-76170.075088088517</v>
      </c>
      <c r="E34" s="11">
        <f t="shared" si="1"/>
        <v>-20390.669610301018</v>
      </c>
      <c r="F34" s="11">
        <f t="shared" si="9"/>
        <v>8080097.7690323135</v>
      </c>
      <c r="G34" s="12"/>
      <c r="H34" s="10">
        <v>76</v>
      </c>
      <c r="I34" s="11">
        <f t="shared" si="2"/>
        <v>-96560.744698389535</v>
      </c>
      <c r="J34" s="11">
        <f t="shared" si="3"/>
        <v>-86298.53999070065</v>
      </c>
      <c r="K34" s="11">
        <f t="shared" si="4"/>
        <v>-10262.204707688885</v>
      </c>
      <c r="L34" s="11">
        <f t="shared" si="10"/>
        <v>4018583.343084841</v>
      </c>
      <c r="M34" s="12"/>
      <c r="N34" s="10">
        <v>126</v>
      </c>
      <c r="O34" s="11" t="str">
        <f t="shared" si="5"/>
        <v>-</v>
      </c>
      <c r="P34" s="11" t="str">
        <f t="shared" si="6"/>
        <v>-</v>
      </c>
      <c r="Q34" s="11" t="str">
        <f t="shared" si="7"/>
        <v>-</v>
      </c>
      <c r="R34" s="11" t="str">
        <f t="shared" si="11"/>
        <v>-</v>
      </c>
      <c r="S34" s="5"/>
    </row>
    <row r="35" spans="1:19" ht="15.75" customHeight="1">
      <c r="A35" s="5"/>
      <c r="B35" s="10">
        <v>27</v>
      </c>
      <c r="C35" s="11">
        <f t="shared" si="8"/>
        <v>-96560.744698389535</v>
      </c>
      <c r="D35" s="11">
        <f t="shared" si="0"/>
        <v>-76360.500275808736</v>
      </c>
      <c r="E35" s="11">
        <f t="shared" si="1"/>
        <v>-20200.244422580799</v>
      </c>
      <c r="F35" s="11">
        <f t="shared" si="9"/>
        <v>8003737.2687565051</v>
      </c>
      <c r="G35" s="12"/>
      <c r="H35" s="10">
        <v>77</v>
      </c>
      <c r="I35" s="11">
        <f t="shared" si="2"/>
        <v>-96560.744698389535</v>
      </c>
      <c r="J35" s="11">
        <f t="shared" si="3"/>
        <v>-86514.286340677427</v>
      </c>
      <c r="K35" s="11">
        <f t="shared" si="4"/>
        <v>-10046.458357712108</v>
      </c>
      <c r="L35" s="11">
        <f t="shared" si="10"/>
        <v>3932069.0567441634</v>
      </c>
      <c r="M35" s="12"/>
      <c r="N35" s="10">
        <v>127</v>
      </c>
      <c r="O35" s="11" t="str">
        <f t="shared" si="5"/>
        <v>-</v>
      </c>
      <c r="P35" s="11" t="str">
        <f t="shared" si="6"/>
        <v>-</v>
      </c>
      <c r="Q35" s="11" t="str">
        <f t="shared" si="7"/>
        <v>-</v>
      </c>
      <c r="R35" s="11" t="str">
        <f t="shared" si="11"/>
        <v>-</v>
      </c>
      <c r="S35" s="5"/>
    </row>
    <row r="36" spans="1:19" ht="15.75" customHeight="1">
      <c r="A36" s="5"/>
      <c r="B36" s="10">
        <v>28</v>
      </c>
      <c r="C36" s="11">
        <f t="shared" si="8"/>
        <v>-96560.744698389535</v>
      </c>
      <c r="D36" s="11">
        <f t="shared" si="0"/>
        <v>-76551.401526498259</v>
      </c>
      <c r="E36" s="11">
        <f t="shared" si="1"/>
        <v>-20009.343171891276</v>
      </c>
      <c r="F36" s="11">
        <f t="shared" si="9"/>
        <v>7927185.8672300065</v>
      </c>
      <c r="G36" s="12"/>
      <c r="H36" s="10">
        <v>78</v>
      </c>
      <c r="I36" s="11">
        <f t="shared" si="2"/>
        <v>-96560.744698389535</v>
      </c>
      <c r="J36" s="11">
        <f t="shared" si="3"/>
        <v>-86730.572056529098</v>
      </c>
      <c r="K36" s="11">
        <f t="shared" si="4"/>
        <v>-9830.1726418604376</v>
      </c>
      <c r="L36" s="11">
        <f t="shared" si="10"/>
        <v>3845338.4846876343</v>
      </c>
      <c r="M36" s="12"/>
      <c r="N36" s="10">
        <v>128</v>
      </c>
      <c r="O36" s="11" t="str">
        <f t="shared" si="5"/>
        <v>-</v>
      </c>
      <c r="P36" s="11" t="str">
        <f t="shared" si="6"/>
        <v>-</v>
      </c>
      <c r="Q36" s="11" t="str">
        <f t="shared" si="7"/>
        <v>-</v>
      </c>
      <c r="R36" s="11" t="str">
        <f t="shared" si="11"/>
        <v>-</v>
      </c>
      <c r="S36" s="5"/>
    </row>
    <row r="37" spans="1:19" ht="15.75" customHeight="1">
      <c r="A37" s="5"/>
      <c r="B37" s="10">
        <v>29</v>
      </c>
      <c r="C37" s="11">
        <f t="shared" si="8"/>
        <v>-96560.744698389535</v>
      </c>
      <c r="D37" s="11">
        <f t="shared" si="0"/>
        <v>-76742.78003031449</v>
      </c>
      <c r="E37" s="11">
        <f t="shared" si="1"/>
        <v>-19817.964668075045</v>
      </c>
      <c r="F37" s="11">
        <f t="shared" si="9"/>
        <v>7850443.0871996917</v>
      </c>
      <c r="G37" s="12"/>
      <c r="H37" s="10">
        <v>79</v>
      </c>
      <c r="I37" s="11">
        <f t="shared" si="2"/>
        <v>-96560.744698389535</v>
      </c>
      <c r="J37" s="11">
        <f t="shared" si="3"/>
        <v>-86947.398486670427</v>
      </c>
      <c r="K37" s="11">
        <f t="shared" si="4"/>
        <v>-9613.3462117191084</v>
      </c>
      <c r="L37" s="11">
        <f t="shared" si="10"/>
        <v>3758391.0862009637</v>
      </c>
      <c r="M37" s="12"/>
      <c r="N37" s="10">
        <v>129</v>
      </c>
      <c r="O37" s="11" t="str">
        <f t="shared" si="5"/>
        <v>-</v>
      </c>
      <c r="P37" s="11" t="str">
        <f t="shared" si="6"/>
        <v>-</v>
      </c>
      <c r="Q37" s="11" t="str">
        <f t="shared" si="7"/>
        <v>-</v>
      </c>
      <c r="R37" s="11" t="str">
        <f t="shared" si="11"/>
        <v>-</v>
      </c>
      <c r="S37" s="5"/>
    </row>
    <row r="38" spans="1:19" ht="15.75" customHeight="1">
      <c r="A38" s="5"/>
      <c r="B38" s="10">
        <v>30</v>
      </c>
      <c r="C38" s="11">
        <f t="shared" si="8"/>
        <v>-96560.744698389535</v>
      </c>
      <c r="D38" s="11">
        <f t="shared" si="0"/>
        <v>-76934.636980390293</v>
      </c>
      <c r="E38" s="11">
        <f t="shared" si="1"/>
        <v>-19626.107717999243</v>
      </c>
      <c r="F38" s="11">
        <f t="shared" si="9"/>
        <v>7773508.4502193015</v>
      </c>
      <c r="G38" s="12"/>
      <c r="H38" s="10">
        <v>80</v>
      </c>
      <c r="I38" s="11">
        <f t="shared" si="2"/>
        <v>-96560.744698389535</v>
      </c>
      <c r="J38" s="11">
        <f t="shared" si="3"/>
        <v>-87164.766982887115</v>
      </c>
      <c r="K38" s="11">
        <f t="shared" si="4"/>
        <v>-9395.9777155024203</v>
      </c>
      <c r="L38" s="11">
        <f t="shared" si="10"/>
        <v>3671226.3192180768</v>
      </c>
      <c r="M38" s="12"/>
      <c r="N38" s="10">
        <v>130</v>
      </c>
      <c r="O38" s="11" t="str">
        <f t="shared" si="5"/>
        <v>-</v>
      </c>
      <c r="P38" s="11" t="str">
        <f t="shared" si="6"/>
        <v>-</v>
      </c>
      <c r="Q38" s="11" t="str">
        <f t="shared" si="7"/>
        <v>-</v>
      </c>
      <c r="R38" s="11" t="str">
        <f t="shared" si="11"/>
        <v>-</v>
      </c>
      <c r="S38" s="5"/>
    </row>
    <row r="39" spans="1:19" ht="15.75" customHeight="1">
      <c r="A39" s="5"/>
      <c r="B39" s="10">
        <v>31</v>
      </c>
      <c r="C39" s="11">
        <f t="shared" si="8"/>
        <v>-96560.744698389535</v>
      </c>
      <c r="D39" s="11">
        <f t="shared" si="0"/>
        <v>-77126.973572841263</v>
      </c>
      <c r="E39" s="11">
        <f t="shared" si="1"/>
        <v>-19433.771125548272</v>
      </c>
      <c r="F39" s="11">
        <f t="shared" si="9"/>
        <v>7696381.4766464606</v>
      </c>
      <c r="G39" s="12"/>
      <c r="H39" s="10">
        <v>81</v>
      </c>
      <c r="I39" s="11">
        <f t="shared" si="2"/>
        <v>-96560.744698389535</v>
      </c>
      <c r="J39" s="11">
        <f t="shared" si="3"/>
        <v>-87382.678900344312</v>
      </c>
      <c r="K39" s="11">
        <f t="shared" si="4"/>
        <v>-9178.0657980452233</v>
      </c>
      <c r="L39" s="11">
        <f t="shared" si="10"/>
        <v>3583843.6403177325</v>
      </c>
      <c r="M39" s="12"/>
      <c r="N39" s="10">
        <v>131</v>
      </c>
      <c r="O39" s="11" t="str">
        <f t="shared" si="5"/>
        <v>-</v>
      </c>
      <c r="P39" s="11" t="str">
        <f t="shared" si="6"/>
        <v>-</v>
      </c>
      <c r="Q39" s="11" t="str">
        <f t="shared" si="7"/>
        <v>-</v>
      </c>
      <c r="R39" s="11" t="str">
        <f t="shared" si="11"/>
        <v>-</v>
      </c>
      <c r="S39" s="5"/>
    </row>
    <row r="40" spans="1:19" ht="15.75" customHeight="1">
      <c r="A40" s="5"/>
      <c r="B40" s="10">
        <v>32</v>
      </c>
      <c r="C40" s="11">
        <f t="shared" si="8"/>
        <v>-96560.744698389535</v>
      </c>
      <c r="D40" s="11">
        <f t="shared" si="0"/>
        <v>-77319.791006773361</v>
      </c>
      <c r="E40" s="11">
        <f t="shared" si="1"/>
        <v>-19240.953691616174</v>
      </c>
      <c r="F40" s="11">
        <f t="shared" si="9"/>
        <v>7619061.6856396869</v>
      </c>
      <c r="G40" s="12"/>
      <c r="H40" s="10">
        <v>82</v>
      </c>
      <c r="I40" s="11">
        <f t="shared" si="2"/>
        <v>-96560.744698389535</v>
      </c>
      <c r="J40" s="11">
        <f t="shared" si="3"/>
        <v>-87601.135597595188</v>
      </c>
      <c r="K40" s="11">
        <f t="shared" si="4"/>
        <v>-8959.6091007943469</v>
      </c>
      <c r="L40" s="11">
        <f t="shared" si="10"/>
        <v>3496242.5047201375</v>
      </c>
      <c r="M40" s="12"/>
      <c r="N40" s="10">
        <v>132</v>
      </c>
      <c r="O40" s="11" t="str">
        <f t="shared" si="5"/>
        <v>-</v>
      </c>
      <c r="P40" s="11" t="str">
        <f t="shared" si="6"/>
        <v>-</v>
      </c>
      <c r="Q40" s="11" t="str">
        <f t="shared" si="7"/>
        <v>-</v>
      </c>
      <c r="R40" s="11" t="str">
        <f t="shared" si="11"/>
        <v>-</v>
      </c>
      <c r="S40" s="5"/>
    </row>
    <row r="41" spans="1:19" ht="15.75" customHeight="1">
      <c r="A41" s="5"/>
      <c r="B41" s="10">
        <v>33</v>
      </c>
      <c r="C41" s="11">
        <f t="shared" si="8"/>
        <v>-96560.744698389535</v>
      </c>
      <c r="D41" s="11">
        <f t="shared" si="0"/>
        <v>-77513.090484290296</v>
      </c>
      <c r="E41" s="11">
        <f t="shared" si="1"/>
        <v>-19047.654214099239</v>
      </c>
      <c r="F41" s="11">
        <f t="shared" si="9"/>
        <v>7541548.5951553965</v>
      </c>
      <c r="G41" s="12"/>
      <c r="H41" s="10">
        <v>83</v>
      </c>
      <c r="I41" s="11">
        <f t="shared" si="2"/>
        <v>-96560.744698389535</v>
      </c>
      <c r="J41" s="11">
        <f t="shared" si="3"/>
        <v>-87820.138436589172</v>
      </c>
      <c r="K41" s="11">
        <f t="shared" si="4"/>
        <v>-8740.6062618003634</v>
      </c>
      <c r="L41" s="11">
        <f t="shared" si="10"/>
        <v>3408422.3662835481</v>
      </c>
      <c r="M41" s="12"/>
      <c r="N41" s="10">
        <v>133</v>
      </c>
      <c r="O41" s="11" t="str">
        <f t="shared" si="5"/>
        <v>-</v>
      </c>
      <c r="P41" s="11" t="str">
        <f t="shared" si="6"/>
        <v>-</v>
      </c>
      <c r="Q41" s="11" t="str">
        <f t="shared" si="7"/>
        <v>-</v>
      </c>
      <c r="R41" s="11" t="str">
        <f t="shared" si="11"/>
        <v>-</v>
      </c>
      <c r="S41" s="5"/>
    </row>
    <row r="42" spans="1:19" ht="15.75" customHeight="1">
      <c r="A42" s="5"/>
      <c r="B42" s="10">
        <v>34</v>
      </c>
      <c r="C42" s="11">
        <f t="shared" si="8"/>
        <v>-96560.744698389535</v>
      </c>
      <c r="D42" s="11">
        <f t="shared" si="0"/>
        <v>-77706.873210501028</v>
      </c>
      <c r="E42" s="11">
        <f t="shared" si="1"/>
        <v>-18853.871487888508</v>
      </c>
      <c r="F42" s="11">
        <f t="shared" si="9"/>
        <v>7463841.7219448956</v>
      </c>
      <c r="G42" s="12"/>
      <c r="H42" s="10">
        <v>84</v>
      </c>
      <c r="I42" s="11">
        <f t="shared" si="2"/>
        <v>-96560.744698389535</v>
      </c>
      <c r="J42" s="11">
        <f t="shared" si="3"/>
        <v>-88039.688782680634</v>
      </c>
      <c r="K42" s="11">
        <f t="shared" si="4"/>
        <v>-8521.055915708901</v>
      </c>
      <c r="L42" s="11">
        <f t="shared" si="10"/>
        <v>3320382.6775008673</v>
      </c>
      <c r="M42" s="12"/>
      <c r="N42" s="10">
        <v>134</v>
      </c>
      <c r="O42" s="11" t="str">
        <f t="shared" si="5"/>
        <v>-</v>
      </c>
      <c r="P42" s="11" t="str">
        <f t="shared" si="6"/>
        <v>-</v>
      </c>
      <c r="Q42" s="11" t="str">
        <f t="shared" si="7"/>
        <v>-</v>
      </c>
      <c r="R42" s="11" t="str">
        <f t="shared" si="11"/>
        <v>-</v>
      </c>
      <c r="S42" s="5"/>
    </row>
    <row r="43" spans="1:19" ht="15.75" customHeight="1">
      <c r="A43" s="5"/>
      <c r="B43" s="10">
        <v>35</v>
      </c>
      <c r="C43" s="11">
        <f t="shared" si="8"/>
        <v>-96560.744698389535</v>
      </c>
      <c r="D43" s="11">
        <f t="shared" si="0"/>
        <v>-77901.140393527283</v>
      </c>
      <c r="E43" s="11">
        <f t="shared" si="1"/>
        <v>-18659.604304862252</v>
      </c>
      <c r="F43" s="11">
        <f t="shared" si="9"/>
        <v>7385940.5815513683</v>
      </c>
      <c r="G43" s="12"/>
      <c r="H43" s="10">
        <v>85</v>
      </c>
      <c r="I43" s="11">
        <f t="shared" si="2"/>
        <v>-96560.744698389535</v>
      </c>
      <c r="J43" s="11">
        <f t="shared" si="3"/>
        <v>-88259.788004637347</v>
      </c>
      <c r="K43" s="11">
        <f t="shared" si="4"/>
        <v>-8300.9566937521886</v>
      </c>
      <c r="L43" s="11">
        <f t="shared" si="10"/>
        <v>3232122.8894962301</v>
      </c>
      <c r="M43" s="12"/>
      <c r="N43" s="10">
        <v>135</v>
      </c>
      <c r="O43" s="11" t="str">
        <f t="shared" si="5"/>
        <v>-</v>
      </c>
      <c r="P43" s="11" t="str">
        <f t="shared" si="6"/>
        <v>-</v>
      </c>
      <c r="Q43" s="11" t="str">
        <f t="shared" si="7"/>
        <v>-</v>
      </c>
      <c r="R43" s="11" t="str">
        <f t="shared" si="11"/>
        <v>-</v>
      </c>
      <c r="S43" s="5"/>
    </row>
    <row r="44" spans="1:19" ht="15.75" customHeight="1">
      <c r="A44" s="5"/>
      <c r="B44" s="10">
        <v>36</v>
      </c>
      <c r="C44" s="11">
        <f t="shared" si="8"/>
        <v>-96560.744698389535</v>
      </c>
      <c r="D44" s="11">
        <f t="shared" si="0"/>
        <v>-78095.893244511099</v>
      </c>
      <c r="E44" s="11">
        <f t="shared" si="1"/>
        <v>-18464.851453878437</v>
      </c>
      <c r="F44" s="11">
        <f t="shared" si="9"/>
        <v>7307844.6883068569</v>
      </c>
      <c r="G44" s="12"/>
      <c r="H44" s="10">
        <v>86</v>
      </c>
      <c r="I44" s="11">
        <f t="shared" si="2"/>
        <v>-96560.744698389535</v>
      </c>
      <c r="J44" s="11">
        <f t="shared" si="3"/>
        <v>-88480.437474648934</v>
      </c>
      <c r="K44" s="11">
        <f t="shared" si="4"/>
        <v>-8080.3072237406013</v>
      </c>
      <c r="L44" s="11">
        <f t="shared" si="10"/>
        <v>3143642.4520215811</v>
      </c>
      <c r="M44" s="12"/>
      <c r="N44" s="10">
        <v>136</v>
      </c>
      <c r="O44" s="11" t="str">
        <f t="shared" si="5"/>
        <v>-</v>
      </c>
      <c r="P44" s="11" t="str">
        <f t="shared" si="6"/>
        <v>-</v>
      </c>
      <c r="Q44" s="11" t="str">
        <f t="shared" si="7"/>
        <v>-</v>
      </c>
      <c r="R44" s="11" t="str">
        <f t="shared" si="11"/>
        <v>-</v>
      </c>
      <c r="S44" s="5"/>
    </row>
    <row r="45" spans="1:19" ht="15.75" customHeight="1">
      <c r="A45" s="5"/>
      <c r="B45" s="10">
        <v>37</v>
      </c>
      <c r="C45" s="11">
        <f t="shared" si="8"/>
        <v>-96560.744698389535</v>
      </c>
      <c r="D45" s="11">
        <f t="shared" si="0"/>
        <v>-78291.132977622372</v>
      </c>
      <c r="E45" s="11">
        <f t="shared" si="1"/>
        <v>-18269.611720767163</v>
      </c>
      <c r="F45" s="11">
        <f t="shared" si="9"/>
        <v>7229553.5553292343</v>
      </c>
      <c r="G45" s="12"/>
      <c r="H45" s="10">
        <v>87</v>
      </c>
      <c r="I45" s="11">
        <f t="shared" si="2"/>
        <v>-96560.744698389535</v>
      </c>
      <c r="J45" s="11">
        <f t="shared" si="3"/>
        <v>-88701.638568335562</v>
      </c>
      <c r="K45" s="11">
        <f t="shared" si="4"/>
        <v>-7859.1061300539732</v>
      </c>
      <c r="L45" s="11">
        <f t="shared" si="10"/>
        <v>3054940.8134532454</v>
      </c>
      <c r="M45" s="12"/>
      <c r="N45" s="10">
        <v>137</v>
      </c>
      <c r="O45" s="11" t="str">
        <f t="shared" si="5"/>
        <v>-</v>
      </c>
      <c r="P45" s="11" t="str">
        <f t="shared" si="6"/>
        <v>-</v>
      </c>
      <c r="Q45" s="11" t="str">
        <f t="shared" si="7"/>
        <v>-</v>
      </c>
      <c r="R45" s="11" t="str">
        <f t="shared" si="11"/>
        <v>-</v>
      </c>
      <c r="S45" s="5"/>
    </row>
    <row r="46" spans="1:19" ht="15.75" customHeight="1">
      <c r="A46" s="5"/>
      <c r="B46" s="10">
        <v>38</v>
      </c>
      <c r="C46" s="11">
        <f t="shared" si="8"/>
        <v>-96560.744698389535</v>
      </c>
      <c r="D46" s="11">
        <f t="shared" si="0"/>
        <v>-78486.860810066428</v>
      </c>
      <c r="E46" s="11">
        <f t="shared" si="1"/>
        <v>-18073.883888323107</v>
      </c>
      <c r="F46" s="11">
        <f t="shared" si="9"/>
        <v>7151066.6945191678</v>
      </c>
      <c r="G46" s="12"/>
      <c r="H46" s="10">
        <v>88</v>
      </c>
      <c r="I46" s="11">
        <f t="shared" si="2"/>
        <v>-96560.744698389535</v>
      </c>
      <c r="J46" s="11">
        <f t="shared" si="3"/>
        <v>-88923.392664756408</v>
      </c>
      <c r="K46" s="11">
        <f t="shared" si="4"/>
        <v>-7637.3520336331276</v>
      </c>
      <c r="L46" s="11">
        <f t="shared" si="10"/>
        <v>2966017.4207884888</v>
      </c>
      <c r="M46" s="12"/>
      <c r="N46" s="10">
        <v>138</v>
      </c>
      <c r="O46" s="11" t="str">
        <f t="shared" si="5"/>
        <v>-</v>
      </c>
      <c r="P46" s="11" t="str">
        <f t="shared" si="6"/>
        <v>-</v>
      </c>
      <c r="Q46" s="11" t="str">
        <f t="shared" si="7"/>
        <v>-</v>
      </c>
      <c r="R46" s="11" t="str">
        <f t="shared" si="11"/>
        <v>-</v>
      </c>
      <c r="S46" s="5"/>
    </row>
    <row r="47" spans="1:19" ht="15.75" customHeight="1">
      <c r="A47" s="5"/>
      <c r="B47" s="10">
        <v>39</v>
      </c>
      <c r="C47" s="11">
        <f t="shared" si="8"/>
        <v>-96560.744698389535</v>
      </c>
      <c r="D47" s="11">
        <f t="shared" si="0"/>
        <v>-78683.0779620916</v>
      </c>
      <c r="E47" s="11">
        <f t="shared" si="1"/>
        <v>-17877.666736297935</v>
      </c>
      <c r="F47" s="11">
        <f t="shared" si="9"/>
        <v>7072383.6165570766</v>
      </c>
      <c r="G47" s="12"/>
      <c r="H47" s="10">
        <v>89</v>
      </c>
      <c r="I47" s="11">
        <f t="shared" si="2"/>
        <v>-96560.744698389535</v>
      </c>
      <c r="J47" s="11">
        <f t="shared" si="3"/>
        <v>-89145.701146418287</v>
      </c>
      <c r="K47" s="11">
        <f t="shared" si="4"/>
        <v>-7415.0435519712482</v>
      </c>
      <c r="L47" s="11">
        <f t="shared" si="10"/>
        <v>2876871.7196420706</v>
      </c>
      <c r="M47" s="12"/>
      <c r="N47" s="10">
        <v>139</v>
      </c>
      <c r="O47" s="11" t="str">
        <f t="shared" si="5"/>
        <v>-</v>
      </c>
      <c r="P47" s="11" t="str">
        <f t="shared" si="6"/>
        <v>-</v>
      </c>
      <c r="Q47" s="11" t="str">
        <f t="shared" si="7"/>
        <v>-</v>
      </c>
      <c r="R47" s="11" t="str">
        <f t="shared" si="11"/>
        <v>-</v>
      </c>
      <c r="S47" s="5"/>
    </row>
    <row r="48" spans="1:19" ht="15.75" customHeight="1">
      <c r="A48" s="5"/>
      <c r="B48" s="10">
        <v>40</v>
      </c>
      <c r="C48" s="11">
        <f t="shared" si="8"/>
        <v>-96560.744698389535</v>
      </c>
      <c r="D48" s="11">
        <f t="shared" si="0"/>
        <v>-78879.785656996828</v>
      </c>
      <c r="E48" s="11">
        <f t="shared" si="1"/>
        <v>-17680.959041392707</v>
      </c>
      <c r="F48" s="11">
        <f t="shared" si="9"/>
        <v>6993503.8309000796</v>
      </c>
      <c r="G48" s="12"/>
      <c r="H48" s="10">
        <v>90</v>
      </c>
      <c r="I48" s="11">
        <f t="shared" si="2"/>
        <v>-96560.744698389535</v>
      </c>
      <c r="J48" s="11">
        <f t="shared" si="3"/>
        <v>-89368.565399284329</v>
      </c>
      <c r="K48" s="11">
        <f t="shared" si="4"/>
        <v>-7192.1792991052062</v>
      </c>
      <c r="L48" s="11">
        <f t="shared" si="10"/>
        <v>2787503.1542427861</v>
      </c>
      <c r="M48" s="12"/>
      <c r="N48" s="10">
        <v>140</v>
      </c>
      <c r="O48" s="11" t="str">
        <f t="shared" si="5"/>
        <v>-</v>
      </c>
      <c r="P48" s="11" t="str">
        <f t="shared" si="6"/>
        <v>-</v>
      </c>
      <c r="Q48" s="11" t="str">
        <f t="shared" si="7"/>
        <v>-</v>
      </c>
      <c r="R48" s="11" t="str">
        <f t="shared" si="11"/>
        <v>-</v>
      </c>
      <c r="S48" s="5"/>
    </row>
    <row r="49" spans="1:19" ht="15.75" customHeight="1">
      <c r="A49" s="5"/>
      <c r="B49" s="10">
        <v>41</v>
      </c>
      <c r="C49" s="11">
        <f t="shared" si="8"/>
        <v>-96560.744698389535</v>
      </c>
      <c r="D49" s="11">
        <f t="shared" si="0"/>
        <v>-79076.985121139311</v>
      </c>
      <c r="E49" s="11">
        <f t="shared" si="1"/>
        <v>-17483.759577250225</v>
      </c>
      <c r="F49" s="11">
        <f t="shared" si="9"/>
        <v>6914426.8457789402</v>
      </c>
      <c r="G49" s="12"/>
      <c r="H49" s="10">
        <v>91</v>
      </c>
      <c r="I49" s="11">
        <f t="shared" si="2"/>
        <v>-96560.744698389535</v>
      </c>
      <c r="J49" s="11">
        <f t="shared" si="3"/>
        <v>-89591.986812782547</v>
      </c>
      <c r="K49" s="11">
        <f t="shared" si="4"/>
        <v>-6968.7578856069886</v>
      </c>
      <c r="L49" s="11">
        <f t="shared" si="10"/>
        <v>2697911.1674300036</v>
      </c>
      <c r="M49" s="12"/>
      <c r="N49" s="10">
        <v>141</v>
      </c>
      <c r="O49" s="11" t="str">
        <f t="shared" si="5"/>
        <v>-</v>
      </c>
      <c r="P49" s="11" t="str">
        <f t="shared" si="6"/>
        <v>-</v>
      </c>
      <c r="Q49" s="11" t="str">
        <f t="shared" si="7"/>
        <v>-</v>
      </c>
      <c r="R49" s="11" t="str">
        <f t="shared" si="11"/>
        <v>-</v>
      </c>
      <c r="S49" s="5"/>
    </row>
    <row r="50" spans="1:19" ht="15.75" customHeight="1">
      <c r="A50" s="5"/>
      <c r="B50" s="10">
        <v>42</v>
      </c>
      <c r="C50" s="11">
        <f t="shared" si="8"/>
        <v>-96560.744698389535</v>
      </c>
      <c r="D50" s="11">
        <f t="shared" si="0"/>
        <v>-79274.677583942175</v>
      </c>
      <c r="E50" s="11">
        <f t="shared" si="1"/>
        <v>-17286.06711444736</v>
      </c>
      <c r="F50" s="11">
        <f t="shared" si="9"/>
        <v>6835152.1681949981</v>
      </c>
      <c r="G50" s="12"/>
      <c r="H50" s="10">
        <v>92</v>
      </c>
      <c r="I50" s="11">
        <f t="shared" si="2"/>
        <v>-96560.744698389535</v>
      </c>
      <c r="J50" s="11">
        <f t="shared" si="3"/>
        <v>-89815.966779814509</v>
      </c>
      <c r="K50" s="11">
        <f t="shared" si="4"/>
        <v>-6744.777918575026</v>
      </c>
      <c r="L50" s="11">
        <f t="shared" si="10"/>
        <v>2608095.2006501891</v>
      </c>
      <c r="M50" s="12"/>
      <c r="N50" s="10">
        <v>142</v>
      </c>
      <c r="O50" s="11" t="str">
        <f t="shared" si="5"/>
        <v>-</v>
      </c>
      <c r="P50" s="11" t="str">
        <f t="shared" si="6"/>
        <v>-</v>
      </c>
      <c r="Q50" s="11" t="str">
        <f t="shared" si="7"/>
        <v>-</v>
      </c>
      <c r="R50" s="11" t="str">
        <f t="shared" si="11"/>
        <v>-</v>
      </c>
      <c r="S50" s="5"/>
    </row>
    <row r="51" spans="1:19" ht="15.75" customHeight="1">
      <c r="A51" s="5"/>
      <c r="B51" s="10">
        <v>43</v>
      </c>
      <c r="C51" s="11">
        <f t="shared" si="8"/>
        <v>-96560.744698389535</v>
      </c>
      <c r="D51" s="11">
        <f t="shared" si="0"/>
        <v>-79472.86427790203</v>
      </c>
      <c r="E51" s="11">
        <f t="shared" si="1"/>
        <v>-17087.880420487505</v>
      </c>
      <c r="F51" s="11">
        <f t="shared" si="9"/>
        <v>6755679.303917096</v>
      </c>
      <c r="G51" s="12"/>
      <c r="H51" s="10">
        <v>93</v>
      </c>
      <c r="I51" s="11">
        <f t="shared" si="2"/>
        <v>-96560.744698389535</v>
      </c>
      <c r="J51" s="11">
        <f t="shared" si="3"/>
        <v>-90040.506696764045</v>
      </c>
      <c r="K51" s="11">
        <f t="shared" si="4"/>
        <v>-6520.2380016254901</v>
      </c>
      <c r="L51" s="11">
        <f t="shared" si="10"/>
        <v>2518054.6939534252</v>
      </c>
      <c r="M51" s="12"/>
      <c r="N51" s="10">
        <v>143</v>
      </c>
      <c r="O51" s="11" t="str">
        <f t="shared" si="5"/>
        <v>-</v>
      </c>
      <c r="P51" s="11" t="str">
        <f t="shared" si="6"/>
        <v>-</v>
      </c>
      <c r="Q51" s="11" t="str">
        <f t="shared" si="7"/>
        <v>-</v>
      </c>
      <c r="R51" s="11" t="str">
        <f t="shared" si="11"/>
        <v>-</v>
      </c>
      <c r="S51" s="5"/>
    </row>
    <row r="52" spans="1:19" ht="15.75" customHeight="1">
      <c r="A52" s="5"/>
      <c r="B52" s="10">
        <v>44</v>
      </c>
      <c r="C52" s="11">
        <f t="shared" si="8"/>
        <v>-96560.744698389535</v>
      </c>
      <c r="D52" s="11">
        <f t="shared" si="0"/>
        <v>-79671.546438596779</v>
      </c>
      <c r="E52" s="11">
        <f t="shared" si="1"/>
        <v>-16889.198259792756</v>
      </c>
      <c r="F52" s="11">
        <f t="shared" si="9"/>
        <v>6676007.7574784989</v>
      </c>
      <c r="G52" s="12"/>
      <c r="H52" s="10">
        <v>94</v>
      </c>
      <c r="I52" s="11">
        <f t="shared" si="2"/>
        <v>-96560.744698389535</v>
      </c>
      <c r="J52" s="11">
        <f t="shared" si="3"/>
        <v>-90265.607963505943</v>
      </c>
      <c r="K52" s="11">
        <f t="shared" si="4"/>
        <v>-6295.136734883592</v>
      </c>
      <c r="L52" s="11">
        <f t="shared" si="10"/>
        <v>2427789.085989919</v>
      </c>
      <c r="M52" s="12"/>
      <c r="N52" s="10">
        <v>144</v>
      </c>
      <c r="O52" s="11" t="str">
        <f t="shared" si="5"/>
        <v>-</v>
      </c>
      <c r="P52" s="11" t="str">
        <f t="shared" si="6"/>
        <v>-</v>
      </c>
      <c r="Q52" s="11" t="str">
        <f t="shared" si="7"/>
        <v>-</v>
      </c>
      <c r="R52" s="11" t="str">
        <f t="shared" si="11"/>
        <v>-</v>
      </c>
      <c r="S52" s="5"/>
    </row>
    <row r="53" spans="1:19" ht="15.75" customHeight="1">
      <c r="A53" s="5"/>
      <c r="B53" s="10">
        <v>45</v>
      </c>
      <c r="C53" s="11">
        <f t="shared" si="8"/>
        <v>-96560.744698389535</v>
      </c>
      <c r="D53" s="11">
        <f t="shared" si="0"/>
        <v>-79870.725304693275</v>
      </c>
      <c r="E53" s="11">
        <f t="shared" si="1"/>
        <v>-16690.019393696261</v>
      </c>
      <c r="F53" s="11">
        <f t="shared" si="9"/>
        <v>6596137.0321738059</v>
      </c>
      <c r="G53" s="12"/>
      <c r="H53" s="10">
        <v>95</v>
      </c>
      <c r="I53" s="11">
        <f t="shared" si="2"/>
        <v>-96560.744698389535</v>
      </c>
      <c r="J53" s="11">
        <f t="shared" si="3"/>
        <v>-90491.271983414728</v>
      </c>
      <c r="K53" s="11">
        <f t="shared" si="4"/>
        <v>-6069.4727149748069</v>
      </c>
      <c r="L53" s="11">
        <f t="shared" si="10"/>
        <v>2337297.8140065041</v>
      </c>
      <c r="M53" s="12"/>
      <c r="N53" s="10">
        <v>145</v>
      </c>
      <c r="O53" s="11" t="str">
        <f t="shared" si="5"/>
        <v>-</v>
      </c>
      <c r="P53" s="11" t="str">
        <f t="shared" si="6"/>
        <v>-</v>
      </c>
      <c r="Q53" s="11" t="str">
        <f t="shared" si="7"/>
        <v>-</v>
      </c>
      <c r="R53" s="11" t="str">
        <f t="shared" si="11"/>
        <v>-</v>
      </c>
      <c r="S53" s="5"/>
    </row>
    <row r="54" spans="1:19" ht="15.75" customHeight="1">
      <c r="A54" s="5"/>
      <c r="B54" s="10">
        <v>46</v>
      </c>
      <c r="C54" s="11">
        <f t="shared" si="8"/>
        <v>-96560.744698389535</v>
      </c>
      <c r="D54" s="11">
        <f t="shared" si="0"/>
        <v>-80070.402117955004</v>
      </c>
      <c r="E54" s="11">
        <f t="shared" si="1"/>
        <v>-16490.342580434532</v>
      </c>
      <c r="F54" s="11">
        <f t="shared" si="9"/>
        <v>6516066.6300558513</v>
      </c>
      <c r="G54" s="12"/>
      <c r="H54" s="10">
        <v>96</v>
      </c>
      <c r="I54" s="11">
        <f t="shared" si="2"/>
        <v>-96560.744698389535</v>
      </c>
      <c r="J54" s="11">
        <f t="shared" si="3"/>
        <v>-90717.500163373261</v>
      </c>
      <c r="K54" s="11">
        <f t="shared" si="4"/>
        <v>-5843.2445350162743</v>
      </c>
      <c r="L54" s="11">
        <f t="shared" si="10"/>
        <v>2246580.3138431311</v>
      </c>
      <c r="M54" s="12"/>
      <c r="N54" s="10">
        <v>146</v>
      </c>
      <c r="O54" s="11" t="str">
        <f t="shared" si="5"/>
        <v>-</v>
      </c>
      <c r="P54" s="11" t="str">
        <f t="shared" si="6"/>
        <v>-</v>
      </c>
      <c r="Q54" s="11" t="str">
        <f t="shared" si="7"/>
        <v>-</v>
      </c>
      <c r="R54" s="11" t="str">
        <f t="shared" si="11"/>
        <v>-</v>
      </c>
      <c r="S54" s="5"/>
    </row>
    <row r="55" spans="1:19" ht="15.75" customHeight="1">
      <c r="A55" s="5"/>
      <c r="B55" s="10">
        <v>47</v>
      </c>
      <c r="C55" s="11">
        <f t="shared" si="8"/>
        <v>-96560.744698389535</v>
      </c>
      <c r="D55" s="11">
        <f t="shared" si="0"/>
        <v>-80270.578123249885</v>
      </c>
      <c r="E55" s="11">
        <f t="shared" si="1"/>
        <v>-16290.16657513965</v>
      </c>
      <c r="F55" s="11">
        <f t="shared" si="9"/>
        <v>6435796.0519326013</v>
      </c>
      <c r="G55" s="12"/>
      <c r="H55" s="10">
        <v>97</v>
      </c>
      <c r="I55" s="11">
        <f t="shared" si="2"/>
        <v>-96560.744698389535</v>
      </c>
      <c r="J55" s="11">
        <f t="shared" si="3"/>
        <v>-90944.293913781687</v>
      </c>
      <c r="K55" s="11">
        <f t="shared" si="4"/>
        <v>-5616.4507846078486</v>
      </c>
      <c r="L55" s="11">
        <f t="shared" si="10"/>
        <v>2155636.0199293494</v>
      </c>
      <c r="M55" s="12"/>
      <c r="N55" s="10">
        <v>147</v>
      </c>
      <c r="O55" s="11" t="str">
        <f t="shared" si="5"/>
        <v>-</v>
      </c>
      <c r="P55" s="11" t="str">
        <f t="shared" si="6"/>
        <v>-</v>
      </c>
      <c r="Q55" s="11" t="str">
        <f t="shared" si="7"/>
        <v>-</v>
      </c>
      <c r="R55" s="11" t="str">
        <f t="shared" si="11"/>
        <v>-</v>
      </c>
      <c r="S55" s="5"/>
    </row>
    <row r="56" spans="1:19" ht="15.75" customHeight="1">
      <c r="A56" s="5"/>
      <c r="B56" s="10">
        <v>48</v>
      </c>
      <c r="C56" s="11">
        <f t="shared" si="8"/>
        <v>-96560.744698389535</v>
      </c>
      <c r="D56" s="11">
        <f t="shared" si="0"/>
        <v>-80471.254568558012</v>
      </c>
      <c r="E56" s="11">
        <f t="shared" si="1"/>
        <v>-16089.490129831524</v>
      </c>
      <c r="F56" s="11">
        <f t="shared" si="9"/>
        <v>6355324.7973640431</v>
      </c>
      <c r="G56" s="12"/>
      <c r="H56" s="10">
        <v>98</v>
      </c>
      <c r="I56" s="11">
        <f t="shared" si="2"/>
        <v>-96560.744698389535</v>
      </c>
      <c r="J56" s="11">
        <f t="shared" si="3"/>
        <v>-91171.654648566138</v>
      </c>
      <c r="K56" s="11">
        <f t="shared" si="4"/>
        <v>-5389.0900498233968</v>
      </c>
      <c r="L56" s="11">
        <f t="shared" si="10"/>
        <v>2064464.3652807833</v>
      </c>
      <c r="M56" s="12"/>
      <c r="N56" s="10">
        <v>148</v>
      </c>
      <c r="O56" s="11" t="str">
        <f t="shared" si="5"/>
        <v>-</v>
      </c>
      <c r="P56" s="11" t="str">
        <f t="shared" si="6"/>
        <v>-</v>
      </c>
      <c r="Q56" s="11" t="str">
        <f t="shared" si="7"/>
        <v>-</v>
      </c>
      <c r="R56" s="11" t="str">
        <f t="shared" si="11"/>
        <v>-</v>
      </c>
      <c r="S56" s="5"/>
    </row>
    <row r="57" spans="1:19" ht="15.75" customHeight="1">
      <c r="A57" s="5"/>
      <c r="B57" s="10">
        <v>49</v>
      </c>
      <c r="C57" s="11">
        <f t="shared" si="8"/>
        <v>-96560.744698389535</v>
      </c>
      <c r="D57" s="11">
        <f t="shared" si="0"/>
        <v>-80672.432704979408</v>
      </c>
      <c r="E57" s="11">
        <f t="shared" si="1"/>
        <v>-15888.311993410127</v>
      </c>
      <c r="F57" s="11">
        <f t="shared" si="9"/>
        <v>6274652.3646590635</v>
      </c>
      <c r="G57" s="12"/>
      <c r="H57" s="10">
        <v>99</v>
      </c>
      <c r="I57" s="11">
        <f t="shared" si="2"/>
        <v>-96560.744698389535</v>
      </c>
      <c r="J57" s="11">
        <f t="shared" si="3"/>
        <v>-91399.583785187569</v>
      </c>
      <c r="K57" s="11">
        <f t="shared" si="4"/>
        <v>-5161.1609132019657</v>
      </c>
      <c r="L57" s="11">
        <f t="shared" si="10"/>
        <v>1973064.7814955958</v>
      </c>
      <c r="M57" s="12"/>
      <c r="N57" s="10">
        <v>149</v>
      </c>
      <c r="O57" s="11" t="str">
        <f t="shared" si="5"/>
        <v>-</v>
      </c>
      <c r="P57" s="11" t="str">
        <f t="shared" si="6"/>
        <v>-</v>
      </c>
      <c r="Q57" s="11" t="str">
        <f t="shared" si="7"/>
        <v>-</v>
      </c>
      <c r="R57" s="11" t="str">
        <f t="shared" si="11"/>
        <v>-</v>
      </c>
      <c r="S57" s="5"/>
    </row>
    <row r="58" spans="1:19" ht="15.75" customHeight="1">
      <c r="A58" s="5"/>
      <c r="B58" s="10">
        <v>50</v>
      </c>
      <c r="C58" s="11">
        <f t="shared" si="8"/>
        <v>-96560.744698389535</v>
      </c>
      <c r="D58" s="11">
        <f t="shared" si="0"/>
        <v>-80874.113786741858</v>
      </c>
      <c r="E58" s="11">
        <f t="shared" si="1"/>
        <v>-15686.630911647677</v>
      </c>
      <c r="F58" s="11">
        <f t="shared" si="9"/>
        <v>6193778.2508723214</v>
      </c>
      <c r="G58" s="12"/>
      <c r="H58" s="10">
        <v>100</v>
      </c>
      <c r="I58" s="11">
        <f t="shared" si="2"/>
        <v>-96560.744698389535</v>
      </c>
      <c r="J58" s="11">
        <f t="shared" si="3"/>
        <v>-91628.082744650528</v>
      </c>
      <c r="K58" s="11">
        <f t="shared" si="4"/>
        <v>-4932.661953739007</v>
      </c>
      <c r="L58" s="11">
        <f t="shared" si="10"/>
        <v>1881436.6987509453</v>
      </c>
      <c r="M58" s="12"/>
      <c r="N58" s="10">
        <v>150</v>
      </c>
      <c r="O58" s="11" t="str">
        <f t="shared" si="5"/>
        <v>-</v>
      </c>
      <c r="P58" s="11" t="str">
        <f t="shared" si="6"/>
        <v>-</v>
      </c>
      <c r="Q58" s="11" t="str">
        <f t="shared" si="7"/>
        <v>-</v>
      </c>
      <c r="R58" s="11" t="str">
        <f t="shared" si="11"/>
        <v>-</v>
      </c>
      <c r="S58" s="5"/>
    </row>
    <row r="59" spans="1:1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12">
    <mergeCell ref="N3:O4"/>
    <mergeCell ref="N5:O6"/>
    <mergeCell ref="E5:H5"/>
    <mergeCell ref="E6:H6"/>
    <mergeCell ref="B1:R1"/>
    <mergeCell ref="P3:R4"/>
    <mergeCell ref="B4:D6"/>
    <mergeCell ref="E4:H4"/>
    <mergeCell ref="I4:K4"/>
    <mergeCell ref="I5:K5"/>
    <mergeCell ref="P5:R6"/>
    <mergeCell ref="I6:K6"/>
  </mergeCells>
  <phoneticPr fontId="11"/>
  <printOptions horizontalCentered="1"/>
  <pageMargins left="0.70866141732283472" right="0.70866141732283472" top="0.74803149606299213" bottom="0.74803149606299213" header="0" footer="0"/>
  <pageSetup paperSize="9" scale="5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9"/>
  <sheetViews>
    <sheetView workbookViewId="0">
      <selection activeCell="B1" sqref="B1:R1"/>
    </sheetView>
  </sheetViews>
  <sheetFormatPr defaultColWidth="14.42578125" defaultRowHeight="15" customHeight="1"/>
  <cols>
    <col min="1" max="1" width="3.5703125" customWidth="1"/>
    <col min="2" max="2" width="7.5703125" customWidth="1"/>
    <col min="3" max="6" width="12.7109375" customWidth="1"/>
    <col min="7" max="7" width="3.5703125" customWidth="1"/>
    <col min="8" max="8" width="11" customWidth="1"/>
    <col min="9" max="12" width="12.7109375" customWidth="1"/>
    <col min="13" max="13" width="3.5703125" customWidth="1"/>
    <col min="14" max="14" width="10.5703125" customWidth="1"/>
    <col min="15" max="18" width="12.7109375" customWidth="1"/>
    <col min="19" max="19" width="3.5703125" customWidth="1"/>
  </cols>
  <sheetData>
    <row r="1" spans="1:19" ht="28.5">
      <c r="A1" s="5"/>
      <c r="B1" s="35" t="s">
        <v>15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5"/>
    </row>
    <row r="2" spans="1:19" ht="15.75" customHeight="1">
      <c r="A2" s="5"/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>
      <c r="A3" s="5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" t="s">
        <v>4</v>
      </c>
      <c r="O3" s="24"/>
      <c r="P3" s="36">
        <f>IF(I4="","",SUM(E9:E58,K9:K58,Q9:Q58))</f>
        <v>-1512500</v>
      </c>
      <c r="Q3" s="37"/>
      <c r="R3" s="38"/>
      <c r="S3" s="5"/>
    </row>
    <row r="4" spans="1:19" ht="19.5" customHeight="1">
      <c r="A4" s="5"/>
      <c r="B4" s="40" t="s">
        <v>5</v>
      </c>
      <c r="C4" s="37"/>
      <c r="D4" s="24"/>
      <c r="E4" s="43" t="s">
        <v>6</v>
      </c>
      <c r="F4" s="44"/>
      <c r="G4" s="44"/>
      <c r="H4" s="45"/>
      <c r="I4" s="46">
        <v>10000000</v>
      </c>
      <c r="J4" s="44"/>
      <c r="K4" s="47"/>
      <c r="L4" s="5"/>
      <c r="M4" s="5"/>
      <c r="N4" s="25"/>
      <c r="O4" s="22"/>
      <c r="P4" s="15"/>
      <c r="Q4" s="16"/>
      <c r="R4" s="39"/>
      <c r="S4" s="5"/>
    </row>
    <row r="5" spans="1:19" ht="19.5" customHeight="1">
      <c r="A5" s="5"/>
      <c r="B5" s="41"/>
      <c r="C5" s="20"/>
      <c r="D5" s="21"/>
      <c r="E5" s="29" t="s">
        <v>7</v>
      </c>
      <c r="F5" s="30"/>
      <c r="G5" s="30"/>
      <c r="H5" s="31"/>
      <c r="I5" s="48">
        <v>120</v>
      </c>
      <c r="J5" s="30"/>
      <c r="K5" s="49"/>
      <c r="L5" s="5"/>
      <c r="M5" s="5"/>
      <c r="N5" s="26" t="s">
        <v>8</v>
      </c>
      <c r="O5" s="18"/>
      <c r="P5" s="50">
        <f>IF(I4="","",-(I4)+P3)</f>
        <v>-11512500</v>
      </c>
      <c r="Q5" s="14"/>
      <c r="R5" s="51"/>
      <c r="S5" s="5"/>
    </row>
    <row r="6" spans="1:19" ht="19.5" customHeight="1">
      <c r="A6" s="5"/>
      <c r="B6" s="27"/>
      <c r="C6" s="42"/>
      <c r="D6" s="28"/>
      <c r="E6" s="32" t="s">
        <v>9</v>
      </c>
      <c r="F6" s="33"/>
      <c r="G6" s="33"/>
      <c r="H6" s="34"/>
      <c r="I6" s="54">
        <v>0.03</v>
      </c>
      <c r="J6" s="33"/>
      <c r="K6" s="55"/>
      <c r="L6" s="5"/>
      <c r="M6" s="5"/>
      <c r="N6" s="27"/>
      <c r="O6" s="28"/>
      <c r="P6" s="52"/>
      <c r="Q6" s="42"/>
      <c r="R6" s="53"/>
      <c r="S6" s="5"/>
    </row>
    <row r="7" spans="1:19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>
      <c r="A8" s="7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/>
      <c r="H8" s="8" t="s">
        <v>10</v>
      </c>
      <c r="I8" s="8" t="s">
        <v>11</v>
      </c>
      <c r="J8" s="8" t="s">
        <v>12</v>
      </c>
      <c r="K8" s="8" t="s">
        <v>13</v>
      </c>
      <c r="L8" s="8" t="s">
        <v>14</v>
      </c>
      <c r="M8" s="9"/>
      <c r="N8" s="8" t="s">
        <v>10</v>
      </c>
      <c r="O8" s="8" t="s">
        <v>11</v>
      </c>
      <c r="P8" s="8" t="s">
        <v>12</v>
      </c>
      <c r="Q8" s="8" t="s">
        <v>13</v>
      </c>
      <c r="R8" s="8" t="s">
        <v>14</v>
      </c>
      <c r="S8" s="7"/>
    </row>
    <row r="9" spans="1:19" ht="15.75" customHeight="1">
      <c r="A9" s="5"/>
      <c r="B9" s="10">
        <v>1</v>
      </c>
      <c r="C9" s="11">
        <f>IF(I4="","-",D9-E9)</f>
        <v>108333.33333333333</v>
      </c>
      <c r="D9" s="11">
        <f t="shared" ref="D9:D58" si="0">IF($I$5&gt;=B9,$I$4/$I$5,"-")</f>
        <v>83333.333333333328</v>
      </c>
      <c r="E9" s="11">
        <f>IF(I4="","-",ISPMT(I6/12,B9-1,I5,I4))</f>
        <v>-25000</v>
      </c>
      <c r="F9" s="11">
        <f>IF(C9="-","-",I4-D9)</f>
        <v>9916666.666666666</v>
      </c>
      <c r="G9" s="12"/>
      <c r="H9" s="10">
        <v>51</v>
      </c>
      <c r="I9" s="11">
        <f t="shared" ref="I9:I58" si="1">IF(K9="-","-",J9-K9)</f>
        <v>97916.666666666657</v>
      </c>
      <c r="J9" s="11">
        <f t="shared" ref="J9:J58" si="2">IF($I$5&gt;=H9,$I$4/$I$5,"-")</f>
        <v>83333.333333333328</v>
      </c>
      <c r="K9" s="11">
        <f t="shared" ref="K9:K58" si="3">IF(K8="-","-",IF($I$5&gt;=H9,ISPMT($I$6/12,H9-1,$I$5,$I$4),"-"))</f>
        <v>-14583.333333333334</v>
      </c>
      <c r="L9" s="11">
        <f>IF(I9="-","-",F58-J9)</f>
        <v>5749999.9999999981</v>
      </c>
      <c r="M9" s="12"/>
      <c r="N9" s="10">
        <v>101</v>
      </c>
      <c r="O9" s="11">
        <f t="shared" ref="O9:O58" si="4">IF(Q9="-","-",P9-Q9)</f>
        <v>87500</v>
      </c>
      <c r="P9" s="11">
        <f t="shared" ref="P9:P58" si="5">IF($I$5&gt;=N9,$I$4/$I$5,"-")</f>
        <v>83333.333333333328</v>
      </c>
      <c r="Q9" s="11">
        <f t="shared" ref="Q9:Q58" si="6">IF(Q8="-","-",IF($I$5&gt;=N9,ISPMT($I$6/12,N9-1,$I$5,$I$4),"-"))</f>
        <v>-4166.666666666667</v>
      </c>
      <c r="R9" s="11">
        <f>IF(O9="-","-",L58-P9)</f>
        <v>1583333.3333333337</v>
      </c>
      <c r="S9" s="5"/>
    </row>
    <row r="10" spans="1:19" ht="15.75" customHeight="1">
      <c r="A10" s="5"/>
      <c r="B10" s="10">
        <v>2</v>
      </c>
      <c r="C10" s="11">
        <f t="shared" ref="C10:C58" si="7">IF(E10="-","-",D10-E10)</f>
        <v>108125</v>
      </c>
      <c r="D10" s="11">
        <f t="shared" si="0"/>
        <v>83333.333333333328</v>
      </c>
      <c r="E10" s="11">
        <f t="shared" ref="E10:E58" si="8">IF(E9="-","-",IF($I$5&gt;=B10,ISPMT($I$6/12,B10-1,$I$5,$I$4),"-"))</f>
        <v>-24791.666666666668</v>
      </c>
      <c r="F10" s="11">
        <f t="shared" ref="F10:F58" si="9">IF(C10="-","-",F9-D10)</f>
        <v>9833333.3333333321</v>
      </c>
      <c r="G10" s="12"/>
      <c r="H10" s="10">
        <v>52</v>
      </c>
      <c r="I10" s="11">
        <f t="shared" si="1"/>
        <v>97708.333333333328</v>
      </c>
      <c r="J10" s="11">
        <f t="shared" si="2"/>
        <v>83333.333333333328</v>
      </c>
      <c r="K10" s="11">
        <f t="shared" si="3"/>
        <v>-14375</v>
      </c>
      <c r="L10" s="11">
        <f t="shared" ref="L10:L58" si="10">IF(I10="-","-",L9-J10)</f>
        <v>5666666.6666666651</v>
      </c>
      <c r="M10" s="12"/>
      <c r="N10" s="10">
        <v>102</v>
      </c>
      <c r="O10" s="11">
        <f t="shared" si="4"/>
        <v>87291.666666666657</v>
      </c>
      <c r="P10" s="11">
        <f t="shared" si="5"/>
        <v>83333.333333333328</v>
      </c>
      <c r="Q10" s="11">
        <f t="shared" si="6"/>
        <v>-3958.3333333333335</v>
      </c>
      <c r="R10" s="11">
        <f t="shared" ref="R10:R58" si="11">IF(O10="-","-",R9-P10)</f>
        <v>1500000.0000000005</v>
      </c>
      <c r="S10" s="5"/>
    </row>
    <row r="11" spans="1:19" ht="15.75" customHeight="1">
      <c r="A11" s="5"/>
      <c r="B11" s="10">
        <v>3</v>
      </c>
      <c r="C11" s="11">
        <f t="shared" si="7"/>
        <v>107916.66666666666</v>
      </c>
      <c r="D11" s="11">
        <f t="shared" si="0"/>
        <v>83333.333333333328</v>
      </c>
      <c r="E11" s="11">
        <f t="shared" si="8"/>
        <v>-24583.333333333332</v>
      </c>
      <c r="F11" s="11">
        <f t="shared" si="9"/>
        <v>9749999.9999999981</v>
      </c>
      <c r="G11" s="12"/>
      <c r="H11" s="10">
        <v>53</v>
      </c>
      <c r="I11" s="11">
        <f t="shared" si="1"/>
        <v>97500</v>
      </c>
      <c r="J11" s="11">
        <f t="shared" si="2"/>
        <v>83333.333333333328</v>
      </c>
      <c r="K11" s="11">
        <f t="shared" si="3"/>
        <v>-14166.666666666666</v>
      </c>
      <c r="L11" s="11">
        <f t="shared" si="10"/>
        <v>5583333.3333333321</v>
      </c>
      <c r="M11" s="12"/>
      <c r="N11" s="10">
        <v>103</v>
      </c>
      <c r="O11" s="11">
        <f t="shared" si="4"/>
        <v>87083.333333333328</v>
      </c>
      <c r="P11" s="11">
        <f t="shared" si="5"/>
        <v>83333.333333333328</v>
      </c>
      <c r="Q11" s="11">
        <f t="shared" si="6"/>
        <v>-3750</v>
      </c>
      <c r="R11" s="11">
        <f t="shared" si="11"/>
        <v>1416666.6666666672</v>
      </c>
      <c r="S11" s="5"/>
    </row>
    <row r="12" spans="1:19" ht="15.75" customHeight="1">
      <c r="A12" s="5"/>
      <c r="B12" s="10">
        <v>4</v>
      </c>
      <c r="C12" s="11">
        <f t="shared" si="7"/>
        <v>107708.33333333333</v>
      </c>
      <c r="D12" s="11">
        <f t="shared" si="0"/>
        <v>83333.333333333328</v>
      </c>
      <c r="E12" s="11">
        <f t="shared" si="8"/>
        <v>-24375</v>
      </c>
      <c r="F12" s="11">
        <f t="shared" si="9"/>
        <v>9666666.6666666642</v>
      </c>
      <c r="G12" s="12"/>
      <c r="H12" s="10">
        <v>54</v>
      </c>
      <c r="I12" s="11">
        <f t="shared" si="1"/>
        <v>97291.666666666657</v>
      </c>
      <c r="J12" s="11">
        <f t="shared" si="2"/>
        <v>83333.333333333328</v>
      </c>
      <c r="K12" s="11">
        <f t="shared" si="3"/>
        <v>-13958.333333333334</v>
      </c>
      <c r="L12" s="11">
        <f t="shared" si="10"/>
        <v>5499999.9999999991</v>
      </c>
      <c r="M12" s="12"/>
      <c r="N12" s="10">
        <v>104</v>
      </c>
      <c r="O12" s="11">
        <f t="shared" si="4"/>
        <v>86875</v>
      </c>
      <c r="P12" s="11">
        <f t="shared" si="5"/>
        <v>83333.333333333328</v>
      </c>
      <c r="Q12" s="11">
        <f t="shared" si="6"/>
        <v>-3541.6666666666665</v>
      </c>
      <c r="R12" s="11">
        <f t="shared" si="11"/>
        <v>1333333.333333334</v>
      </c>
      <c r="S12" s="5"/>
    </row>
    <row r="13" spans="1:19" ht="15.75" customHeight="1">
      <c r="A13" s="5"/>
      <c r="B13" s="10">
        <v>5</v>
      </c>
      <c r="C13" s="11">
        <f t="shared" si="7"/>
        <v>107500</v>
      </c>
      <c r="D13" s="11">
        <f t="shared" si="0"/>
        <v>83333.333333333328</v>
      </c>
      <c r="E13" s="11">
        <f t="shared" si="8"/>
        <v>-24166.666666666668</v>
      </c>
      <c r="F13" s="11">
        <f t="shared" si="9"/>
        <v>9583333.3333333302</v>
      </c>
      <c r="G13" s="12"/>
      <c r="H13" s="10">
        <v>55</v>
      </c>
      <c r="I13" s="11">
        <f t="shared" si="1"/>
        <v>97083.333333333328</v>
      </c>
      <c r="J13" s="11">
        <f t="shared" si="2"/>
        <v>83333.333333333328</v>
      </c>
      <c r="K13" s="11">
        <f t="shared" si="3"/>
        <v>-13750</v>
      </c>
      <c r="L13" s="11">
        <f t="shared" si="10"/>
        <v>5416666.666666666</v>
      </c>
      <c r="M13" s="12"/>
      <c r="N13" s="10">
        <v>105</v>
      </c>
      <c r="O13" s="11">
        <f t="shared" si="4"/>
        <v>86666.666666666657</v>
      </c>
      <c r="P13" s="11">
        <f t="shared" si="5"/>
        <v>83333.333333333328</v>
      </c>
      <c r="Q13" s="11">
        <f t="shared" si="6"/>
        <v>-3333.3333333333335</v>
      </c>
      <c r="R13" s="11">
        <f t="shared" si="11"/>
        <v>1250000.0000000007</v>
      </c>
      <c r="S13" s="5"/>
    </row>
    <row r="14" spans="1:19" ht="15.75" customHeight="1">
      <c r="A14" s="5"/>
      <c r="B14" s="10">
        <v>6</v>
      </c>
      <c r="C14" s="11">
        <f t="shared" si="7"/>
        <v>107291.66666666666</v>
      </c>
      <c r="D14" s="11">
        <f t="shared" si="0"/>
        <v>83333.333333333328</v>
      </c>
      <c r="E14" s="11">
        <f t="shared" si="8"/>
        <v>-23958.333333333332</v>
      </c>
      <c r="F14" s="11">
        <f t="shared" si="9"/>
        <v>9499999.9999999963</v>
      </c>
      <c r="G14" s="12"/>
      <c r="H14" s="10">
        <v>56</v>
      </c>
      <c r="I14" s="11">
        <f t="shared" si="1"/>
        <v>96875</v>
      </c>
      <c r="J14" s="11">
        <f t="shared" si="2"/>
        <v>83333.333333333328</v>
      </c>
      <c r="K14" s="11">
        <f t="shared" si="3"/>
        <v>-13541.666666666666</v>
      </c>
      <c r="L14" s="11">
        <f t="shared" si="10"/>
        <v>5333333.333333333</v>
      </c>
      <c r="M14" s="12"/>
      <c r="N14" s="10">
        <v>106</v>
      </c>
      <c r="O14" s="11">
        <f t="shared" si="4"/>
        <v>86458.333333333328</v>
      </c>
      <c r="P14" s="11">
        <f t="shared" si="5"/>
        <v>83333.333333333328</v>
      </c>
      <c r="Q14" s="11">
        <f t="shared" si="6"/>
        <v>-3125</v>
      </c>
      <c r="R14" s="11">
        <f t="shared" si="11"/>
        <v>1166666.6666666674</v>
      </c>
      <c r="S14" s="5"/>
    </row>
    <row r="15" spans="1:19" ht="15.75" customHeight="1">
      <c r="A15" s="5"/>
      <c r="B15" s="10">
        <v>7</v>
      </c>
      <c r="C15" s="11">
        <f t="shared" si="7"/>
        <v>107083.33333333333</v>
      </c>
      <c r="D15" s="11">
        <f t="shared" si="0"/>
        <v>83333.333333333328</v>
      </c>
      <c r="E15" s="11">
        <f t="shared" si="8"/>
        <v>-23750</v>
      </c>
      <c r="F15" s="11">
        <f t="shared" si="9"/>
        <v>9416666.6666666623</v>
      </c>
      <c r="G15" s="12"/>
      <c r="H15" s="10">
        <v>57</v>
      </c>
      <c r="I15" s="11">
        <f t="shared" si="1"/>
        <v>96666.666666666657</v>
      </c>
      <c r="J15" s="11">
        <f t="shared" si="2"/>
        <v>83333.333333333328</v>
      </c>
      <c r="K15" s="11">
        <f t="shared" si="3"/>
        <v>-13333.333333333334</v>
      </c>
      <c r="L15" s="11">
        <f t="shared" si="10"/>
        <v>5250000</v>
      </c>
      <c r="M15" s="12"/>
      <c r="N15" s="10">
        <v>107</v>
      </c>
      <c r="O15" s="11">
        <f t="shared" si="4"/>
        <v>86250</v>
      </c>
      <c r="P15" s="11">
        <f t="shared" si="5"/>
        <v>83333.333333333328</v>
      </c>
      <c r="Q15" s="11">
        <f t="shared" si="6"/>
        <v>-2916.6666666666665</v>
      </c>
      <c r="R15" s="11">
        <f t="shared" si="11"/>
        <v>1083333.3333333342</v>
      </c>
      <c r="S15" s="5"/>
    </row>
    <row r="16" spans="1:19" ht="15.75" customHeight="1">
      <c r="A16" s="5"/>
      <c r="B16" s="10">
        <v>8</v>
      </c>
      <c r="C16" s="11">
        <f t="shared" si="7"/>
        <v>106875</v>
      </c>
      <c r="D16" s="11">
        <f t="shared" si="0"/>
        <v>83333.333333333328</v>
      </c>
      <c r="E16" s="11">
        <f t="shared" si="8"/>
        <v>-23541.666666666668</v>
      </c>
      <c r="F16" s="11">
        <f t="shared" si="9"/>
        <v>9333333.3333333284</v>
      </c>
      <c r="G16" s="12"/>
      <c r="H16" s="10">
        <v>58</v>
      </c>
      <c r="I16" s="11">
        <f t="shared" si="1"/>
        <v>96458.333333333328</v>
      </c>
      <c r="J16" s="11">
        <f t="shared" si="2"/>
        <v>83333.333333333328</v>
      </c>
      <c r="K16" s="11">
        <f t="shared" si="3"/>
        <v>-13125</v>
      </c>
      <c r="L16" s="11">
        <f t="shared" si="10"/>
        <v>5166666.666666667</v>
      </c>
      <c r="M16" s="12"/>
      <c r="N16" s="10">
        <v>108</v>
      </c>
      <c r="O16" s="11">
        <f t="shared" si="4"/>
        <v>86041.666666666657</v>
      </c>
      <c r="P16" s="11">
        <f t="shared" si="5"/>
        <v>83333.333333333328</v>
      </c>
      <c r="Q16" s="11">
        <f t="shared" si="6"/>
        <v>-2708.3333333333335</v>
      </c>
      <c r="R16" s="11">
        <f t="shared" si="11"/>
        <v>1000000.0000000008</v>
      </c>
      <c r="S16" s="5"/>
    </row>
    <row r="17" spans="1:19" ht="15.75" customHeight="1">
      <c r="A17" s="5"/>
      <c r="B17" s="10">
        <v>9</v>
      </c>
      <c r="C17" s="11">
        <f t="shared" si="7"/>
        <v>106666.66666666666</v>
      </c>
      <c r="D17" s="11">
        <f t="shared" si="0"/>
        <v>83333.333333333328</v>
      </c>
      <c r="E17" s="11">
        <f t="shared" si="8"/>
        <v>-23333.333333333332</v>
      </c>
      <c r="F17" s="11">
        <f t="shared" si="9"/>
        <v>9249999.9999999944</v>
      </c>
      <c r="G17" s="12"/>
      <c r="H17" s="10">
        <v>59</v>
      </c>
      <c r="I17" s="11">
        <f t="shared" si="1"/>
        <v>96250</v>
      </c>
      <c r="J17" s="11">
        <f t="shared" si="2"/>
        <v>83333.333333333328</v>
      </c>
      <c r="K17" s="11">
        <f t="shared" si="3"/>
        <v>-12916.666666666666</v>
      </c>
      <c r="L17" s="11">
        <f t="shared" si="10"/>
        <v>5083333.333333334</v>
      </c>
      <c r="M17" s="12"/>
      <c r="N17" s="10">
        <v>109</v>
      </c>
      <c r="O17" s="11">
        <f t="shared" si="4"/>
        <v>85833.333333333328</v>
      </c>
      <c r="P17" s="11">
        <f t="shared" si="5"/>
        <v>83333.333333333328</v>
      </c>
      <c r="Q17" s="11">
        <f t="shared" si="6"/>
        <v>-2500</v>
      </c>
      <c r="R17" s="11">
        <f t="shared" si="11"/>
        <v>916666.66666666744</v>
      </c>
      <c r="S17" s="5"/>
    </row>
    <row r="18" spans="1:19" ht="15.75" customHeight="1">
      <c r="A18" s="5"/>
      <c r="B18" s="10">
        <v>10</v>
      </c>
      <c r="C18" s="11">
        <f t="shared" si="7"/>
        <v>106458.33333333333</v>
      </c>
      <c r="D18" s="11">
        <f t="shared" si="0"/>
        <v>83333.333333333328</v>
      </c>
      <c r="E18" s="11">
        <f t="shared" si="8"/>
        <v>-23125</v>
      </c>
      <c r="F18" s="11">
        <f t="shared" si="9"/>
        <v>9166666.6666666605</v>
      </c>
      <c r="G18" s="12"/>
      <c r="H18" s="10">
        <v>60</v>
      </c>
      <c r="I18" s="11">
        <f t="shared" si="1"/>
        <v>96041.666666666657</v>
      </c>
      <c r="J18" s="11">
        <f t="shared" si="2"/>
        <v>83333.333333333328</v>
      </c>
      <c r="K18" s="11">
        <f t="shared" si="3"/>
        <v>-12708.333333333334</v>
      </c>
      <c r="L18" s="11">
        <f t="shared" si="10"/>
        <v>5000000.0000000009</v>
      </c>
      <c r="M18" s="12"/>
      <c r="N18" s="10">
        <v>110</v>
      </c>
      <c r="O18" s="11">
        <f t="shared" si="4"/>
        <v>85625</v>
      </c>
      <c r="P18" s="11">
        <f t="shared" si="5"/>
        <v>83333.333333333328</v>
      </c>
      <c r="Q18" s="11">
        <f t="shared" si="6"/>
        <v>-2291.6666666666665</v>
      </c>
      <c r="R18" s="11">
        <f t="shared" si="11"/>
        <v>833333.33333333407</v>
      </c>
      <c r="S18" s="5"/>
    </row>
    <row r="19" spans="1:19" ht="15.75" customHeight="1">
      <c r="A19" s="5"/>
      <c r="B19" s="10">
        <v>11</v>
      </c>
      <c r="C19" s="11">
        <f t="shared" si="7"/>
        <v>106250</v>
      </c>
      <c r="D19" s="11">
        <f t="shared" si="0"/>
        <v>83333.333333333328</v>
      </c>
      <c r="E19" s="11">
        <f t="shared" si="8"/>
        <v>-22916.666666666668</v>
      </c>
      <c r="F19" s="11">
        <f t="shared" si="9"/>
        <v>9083333.3333333265</v>
      </c>
      <c r="G19" s="12"/>
      <c r="H19" s="10">
        <v>61</v>
      </c>
      <c r="I19" s="11">
        <f t="shared" si="1"/>
        <v>95833.333333333328</v>
      </c>
      <c r="J19" s="11">
        <f t="shared" si="2"/>
        <v>83333.333333333328</v>
      </c>
      <c r="K19" s="11">
        <f t="shared" si="3"/>
        <v>-12500</v>
      </c>
      <c r="L19" s="11">
        <f t="shared" si="10"/>
        <v>4916666.6666666679</v>
      </c>
      <c r="M19" s="12"/>
      <c r="N19" s="10">
        <v>111</v>
      </c>
      <c r="O19" s="11">
        <f t="shared" si="4"/>
        <v>85416.666666666657</v>
      </c>
      <c r="P19" s="11">
        <f t="shared" si="5"/>
        <v>83333.333333333328</v>
      </c>
      <c r="Q19" s="11">
        <f t="shared" si="6"/>
        <v>-2083.3333333333335</v>
      </c>
      <c r="R19" s="11">
        <f t="shared" si="11"/>
        <v>750000.0000000007</v>
      </c>
      <c r="S19" s="5"/>
    </row>
    <row r="20" spans="1:19" ht="15.75" customHeight="1">
      <c r="A20" s="5"/>
      <c r="B20" s="10">
        <v>12</v>
      </c>
      <c r="C20" s="11">
        <f t="shared" si="7"/>
        <v>106041.66666666666</v>
      </c>
      <c r="D20" s="11">
        <f t="shared" si="0"/>
        <v>83333.333333333328</v>
      </c>
      <c r="E20" s="11">
        <f t="shared" si="8"/>
        <v>-22708.333333333332</v>
      </c>
      <c r="F20" s="11">
        <f t="shared" si="9"/>
        <v>8999999.9999999925</v>
      </c>
      <c r="G20" s="12"/>
      <c r="H20" s="10">
        <v>62</v>
      </c>
      <c r="I20" s="11">
        <f t="shared" si="1"/>
        <v>95625</v>
      </c>
      <c r="J20" s="11">
        <f t="shared" si="2"/>
        <v>83333.333333333328</v>
      </c>
      <c r="K20" s="11">
        <f t="shared" si="3"/>
        <v>-12291.666666666666</v>
      </c>
      <c r="L20" s="11">
        <f t="shared" si="10"/>
        <v>4833333.3333333349</v>
      </c>
      <c r="M20" s="12"/>
      <c r="N20" s="10">
        <v>112</v>
      </c>
      <c r="O20" s="11">
        <f t="shared" si="4"/>
        <v>85208.333333333328</v>
      </c>
      <c r="P20" s="11">
        <f t="shared" si="5"/>
        <v>83333.333333333328</v>
      </c>
      <c r="Q20" s="11">
        <f t="shared" si="6"/>
        <v>-1875</v>
      </c>
      <c r="R20" s="11">
        <f t="shared" si="11"/>
        <v>666666.66666666733</v>
      </c>
      <c r="S20" s="5"/>
    </row>
    <row r="21" spans="1:19" ht="15.75" customHeight="1">
      <c r="A21" s="5"/>
      <c r="B21" s="10">
        <v>13</v>
      </c>
      <c r="C21" s="11">
        <f t="shared" si="7"/>
        <v>105833.33333333333</v>
      </c>
      <c r="D21" s="11">
        <f t="shared" si="0"/>
        <v>83333.333333333328</v>
      </c>
      <c r="E21" s="11">
        <f t="shared" si="8"/>
        <v>-22500</v>
      </c>
      <c r="F21" s="11">
        <f t="shared" si="9"/>
        <v>8916666.6666666586</v>
      </c>
      <c r="G21" s="12"/>
      <c r="H21" s="10">
        <v>63</v>
      </c>
      <c r="I21" s="11">
        <f t="shared" si="1"/>
        <v>95416.666666666657</v>
      </c>
      <c r="J21" s="11">
        <f t="shared" si="2"/>
        <v>83333.333333333328</v>
      </c>
      <c r="K21" s="11">
        <f t="shared" si="3"/>
        <v>-12083.333333333334</v>
      </c>
      <c r="L21" s="11">
        <f t="shared" si="10"/>
        <v>4750000.0000000019</v>
      </c>
      <c r="M21" s="12"/>
      <c r="N21" s="10">
        <v>113</v>
      </c>
      <c r="O21" s="11">
        <f t="shared" si="4"/>
        <v>85000</v>
      </c>
      <c r="P21" s="11">
        <f t="shared" si="5"/>
        <v>83333.333333333328</v>
      </c>
      <c r="Q21" s="11">
        <f t="shared" si="6"/>
        <v>-1666.6666666666667</v>
      </c>
      <c r="R21" s="11">
        <f t="shared" si="11"/>
        <v>583333.33333333395</v>
      </c>
      <c r="S21" s="5"/>
    </row>
    <row r="22" spans="1:19" ht="15.75" customHeight="1">
      <c r="A22" s="5"/>
      <c r="B22" s="10">
        <v>14</v>
      </c>
      <c r="C22" s="11">
        <f t="shared" si="7"/>
        <v>105625</v>
      </c>
      <c r="D22" s="11">
        <f t="shared" si="0"/>
        <v>83333.333333333328</v>
      </c>
      <c r="E22" s="11">
        <f t="shared" si="8"/>
        <v>-22291.666666666668</v>
      </c>
      <c r="F22" s="11">
        <f t="shared" si="9"/>
        <v>8833333.3333333246</v>
      </c>
      <c r="G22" s="12"/>
      <c r="H22" s="10">
        <v>64</v>
      </c>
      <c r="I22" s="11">
        <f t="shared" si="1"/>
        <v>95208.333333333328</v>
      </c>
      <c r="J22" s="11">
        <f t="shared" si="2"/>
        <v>83333.333333333328</v>
      </c>
      <c r="K22" s="11">
        <f t="shared" si="3"/>
        <v>-11875</v>
      </c>
      <c r="L22" s="11">
        <f t="shared" si="10"/>
        <v>4666666.6666666688</v>
      </c>
      <c r="M22" s="12"/>
      <c r="N22" s="10">
        <v>114</v>
      </c>
      <c r="O22" s="11">
        <f t="shared" si="4"/>
        <v>84791.666666666657</v>
      </c>
      <c r="P22" s="11">
        <f t="shared" si="5"/>
        <v>83333.333333333328</v>
      </c>
      <c r="Q22" s="11">
        <f t="shared" si="6"/>
        <v>-1458.3333333333333</v>
      </c>
      <c r="R22" s="11">
        <f t="shared" si="11"/>
        <v>500000.00000000064</v>
      </c>
      <c r="S22" s="5"/>
    </row>
    <row r="23" spans="1:19" ht="15.75" customHeight="1">
      <c r="A23" s="5"/>
      <c r="B23" s="10">
        <v>15</v>
      </c>
      <c r="C23" s="11">
        <f t="shared" si="7"/>
        <v>105416.66666666666</v>
      </c>
      <c r="D23" s="11">
        <f t="shared" si="0"/>
        <v>83333.333333333328</v>
      </c>
      <c r="E23" s="11">
        <f t="shared" si="8"/>
        <v>-22083.333333333332</v>
      </c>
      <c r="F23" s="11">
        <f t="shared" si="9"/>
        <v>8749999.9999999907</v>
      </c>
      <c r="G23" s="12"/>
      <c r="H23" s="10">
        <v>65</v>
      </c>
      <c r="I23" s="11">
        <f t="shared" si="1"/>
        <v>95000</v>
      </c>
      <c r="J23" s="11">
        <f t="shared" si="2"/>
        <v>83333.333333333328</v>
      </c>
      <c r="K23" s="11">
        <f t="shared" si="3"/>
        <v>-11666.666666666666</v>
      </c>
      <c r="L23" s="11">
        <f t="shared" si="10"/>
        <v>4583333.3333333358</v>
      </c>
      <c r="M23" s="12"/>
      <c r="N23" s="10">
        <v>115</v>
      </c>
      <c r="O23" s="11">
        <f t="shared" si="4"/>
        <v>84583.333333333328</v>
      </c>
      <c r="P23" s="11">
        <f t="shared" si="5"/>
        <v>83333.333333333328</v>
      </c>
      <c r="Q23" s="11">
        <f t="shared" si="6"/>
        <v>-1250</v>
      </c>
      <c r="R23" s="11">
        <f t="shared" si="11"/>
        <v>416666.66666666733</v>
      </c>
      <c r="S23" s="5"/>
    </row>
    <row r="24" spans="1:19" ht="15.75" customHeight="1">
      <c r="A24" s="5"/>
      <c r="B24" s="10">
        <v>16</v>
      </c>
      <c r="C24" s="11">
        <f t="shared" si="7"/>
        <v>105208.33333333333</v>
      </c>
      <c r="D24" s="11">
        <f t="shared" si="0"/>
        <v>83333.333333333328</v>
      </c>
      <c r="E24" s="11">
        <f t="shared" si="8"/>
        <v>-21875</v>
      </c>
      <c r="F24" s="11">
        <f t="shared" si="9"/>
        <v>8666666.6666666567</v>
      </c>
      <c r="G24" s="12"/>
      <c r="H24" s="10">
        <v>66</v>
      </c>
      <c r="I24" s="11">
        <f t="shared" si="1"/>
        <v>94791.666666666657</v>
      </c>
      <c r="J24" s="11">
        <f t="shared" si="2"/>
        <v>83333.333333333328</v>
      </c>
      <c r="K24" s="11">
        <f t="shared" si="3"/>
        <v>-11458.333333333334</v>
      </c>
      <c r="L24" s="11">
        <f t="shared" si="10"/>
        <v>4500000.0000000028</v>
      </c>
      <c r="M24" s="12"/>
      <c r="N24" s="10">
        <v>116</v>
      </c>
      <c r="O24" s="11">
        <f t="shared" si="4"/>
        <v>84375</v>
      </c>
      <c r="P24" s="11">
        <f t="shared" si="5"/>
        <v>83333.333333333328</v>
      </c>
      <c r="Q24" s="11">
        <f t="shared" si="6"/>
        <v>-1041.6666666666667</v>
      </c>
      <c r="R24" s="11">
        <f t="shared" si="11"/>
        <v>333333.33333333401</v>
      </c>
      <c r="S24" s="5"/>
    </row>
    <row r="25" spans="1:19" ht="15.75" customHeight="1">
      <c r="A25" s="5"/>
      <c r="B25" s="10">
        <v>17</v>
      </c>
      <c r="C25" s="11">
        <f t="shared" si="7"/>
        <v>105000</v>
      </c>
      <c r="D25" s="11">
        <f t="shared" si="0"/>
        <v>83333.333333333328</v>
      </c>
      <c r="E25" s="11">
        <f t="shared" si="8"/>
        <v>-21666.666666666668</v>
      </c>
      <c r="F25" s="11">
        <f t="shared" si="9"/>
        <v>8583333.3333333228</v>
      </c>
      <c r="G25" s="12"/>
      <c r="H25" s="10">
        <v>67</v>
      </c>
      <c r="I25" s="11">
        <f t="shared" si="1"/>
        <v>94583.333333333328</v>
      </c>
      <c r="J25" s="11">
        <f t="shared" si="2"/>
        <v>83333.333333333328</v>
      </c>
      <c r="K25" s="11">
        <f t="shared" si="3"/>
        <v>-11250</v>
      </c>
      <c r="L25" s="11">
        <f t="shared" si="10"/>
        <v>4416666.6666666698</v>
      </c>
      <c r="M25" s="12"/>
      <c r="N25" s="10">
        <v>117</v>
      </c>
      <c r="O25" s="11">
        <f t="shared" si="4"/>
        <v>84166.666666666657</v>
      </c>
      <c r="P25" s="11">
        <f t="shared" si="5"/>
        <v>83333.333333333328</v>
      </c>
      <c r="Q25" s="11">
        <f t="shared" si="6"/>
        <v>-833.33333333333337</v>
      </c>
      <c r="R25" s="11">
        <f t="shared" si="11"/>
        <v>250000.0000000007</v>
      </c>
      <c r="S25" s="5"/>
    </row>
    <row r="26" spans="1:19" ht="15.75" customHeight="1">
      <c r="A26" s="5"/>
      <c r="B26" s="10">
        <v>18</v>
      </c>
      <c r="C26" s="11">
        <f t="shared" si="7"/>
        <v>104791.66666666666</v>
      </c>
      <c r="D26" s="11">
        <f t="shared" si="0"/>
        <v>83333.333333333328</v>
      </c>
      <c r="E26" s="11">
        <f t="shared" si="8"/>
        <v>-21458.333333333332</v>
      </c>
      <c r="F26" s="11">
        <f t="shared" si="9"/>
        <v>8499999.9999999888</v>
      </c>
      <c r="G26" s="12"/>
      <c r="H26" s="10">
        <v>68</v>
      </c>
      <c r="I26" s="11">
        <f t="shared" si="1"/>
        <v>94375</v>
      </c>
      <c r="J26" s="11">
        <f t="shared" si="2"/>
        <v>83333.333333333328</v>
      </c>
      <c r="K26" s="11">
        <f t="shared" si="3"/>
        <v>-11041.666666666666</v>
      </c>
      <c r="L26" s="11">
        <f t="shared" si="10"/>
        <v>4333333.3333333367</v>
      </c>
      <c r="M26" s="12"/>
      <c r="N26" s="10">
        <v>118</v>
      </c>
      <c r="O26" s="11">
        <f t="shared" si="4"/>
        <v>83958.333333333328</v>
      </c>
      <c r="P26" s="11">
        <f t="shared" si="5"/>
        <v>83333.333333333328</v>
      </c>
      <c r="Q26" s="11">
        <f t="shared" si="6"/>
        <v>-625</v>
      </c>
      <c r="R26" s="11">
        <f t="shared" si="11"/>
        <v>166666.66666666738</v>
      </c>
      <c r="S26" s="5"/>
    </row>
    <row r="27" spans="1:19" ht="15.75" customHeight="1">
      <c r="A27" s="5"/>
      <c r="B27" s="10">
        <v>19</v>
      </c>
      <c r="C27" s="11">
        <f t="shared" si="7"/>
        <v>104583.33333333333</v>
      </c>
      <c r="D27" s="11">
        <f t="shared" si="0"/>
        <v>83333.333333333328</v>
      </c>
      <c r="E27" s="11">
        <f t="shared" si="8"/>
        <v>-21250</v>
      </c>
      <c r="F27" s="11">
        <f t="shared" si="9"/>
        <v>8416666.6666666549</v>
      </c>
      <c r="G27" s="12"/>
      <c r="H27" s="10">
        <v>69</v>
      </c>
      <c r="I27" s="11">
        <f t="shared" si="1"/>
        <v>94166.666666666657</v>
      </c>
      <c r="J27" s="11">
        <f t="shared" si="2"/>
        <v>83333.333333333328</v>
      </c>
      <c r="K27" s="11">
        <f t="shared" si="3"/>
        <v>-10833.333333333334</v>
      </c>
      <c r="L27" s="11">
        <f t="shared" si="10"/>
        <v>4250000.0000000037</v>
      </c>
      <c r="M27" s="12"/>
      <c r="N27" s="10">
        <v>119</v>
      </c>
      <c r="O27" s="11">
        <f t="shared" si="4"/>
        <v>83750</v>
      </c>
      <c r="P27" s="11">
        <f t="shared" si="5"/>
        <v>83333.333333333328</v>
      </c>
      <c r="Q27" s="11">
        <f t="shared" si="6"/>
        <v>-416.66666666666669</v>
      </c>
      <c r="R27" s="11">
        <f t="shared" si="11"/>
        <v>83333.333333334056</v>
      </c>
      <c r="S27" s="5"/>
    </row>
    <row r="28" spans="1:19" ht="15.75" customHeight="1">
      <c r="A28" s="5"/>
      <c r="B28" s="10">
        <v>20</v>
      </c>
      <c r="C28" s="11">
        <f t="shared" si="7"/>
        <v>104375</v>
      </c>
      <c r="D28" s="11">
        <f t="shared" si="0"/>
        <v>83333.333333333328</v>
      </c>
      <c r="E28" s="11">
        <f t="shared" si="8"/>
        <v>-21041.666666666668</v>
      </c>
      <c r="F28" s="11">
        <f t="shared" si="9"/>
        <v>8333333.3333333218</v>
      </c>
      <c r="G28" s="12"/>
      <c r="H28" s="10">
        <v>70</v>
      </c>
      <c r="I28" s="11">
        <f t="shared" si="1"/>
        <v>93958.333333333328</v>
      </c>
      <c r="J28" s="11">
        <f t="shared" si="2"/>
        <v>83333.333333333328</v>
      </c>
      <c r="K28" s="11">
        <f t="shared" si="3"/>
        <v>-10625</v>
      </c>
      <c r="L28" s="11">
        <f t="shared" si="10"/>
        <v>4166666.6666666702</v>
      </c>
      <c r="M28" s="12"/>
      <c r="N28" s="10">
        <v>120</v>
      </c>
      <c r="O28" s="11">
        <f t="shared" si="4"/>
        <v>83541.666666666657</v>
      </c>
      <c r="P28" s="11">
        <f t="shared" si="5"/>
        <v>83333.333333333328</v>
      </c>
      <c r="Q28" s="11">
        <f t="shared" si="6"/>
        <v>-208.33333333333334</v>
      </c>
      <c r="R28" s="11">
        <f t="shared" si="11"/>
        <v>7.2759576141834259E-10</v>
      </c>
      <c r="S28" s="5"/>
    </row>
    <row r="29" spans="1:19" ht="15.75" customHeight="1">
      <c r="A29" s="5"/>
      <c r="B29" s="10">
        <v>21</v>
      </c>
      <c r="C29" s="11">
        <f t="shared" si="7"/>
        <v>104166.66666666666</v>
      </c>
      <c r="D29" s="11">
        <f t="shared" si="0"/>
        <v>83333.333333333328</v>
      </c>
      <c r="E29" s="11">
        <f t="shared" si="8"/>
        <v>-20833.333333333332</v>
      </c>
      <c r="F29" s="11">
        <f t="shared" si="9"/>
        <v>8249999.9999999888</v>
      </c>
      <c r="G29" s="12"/>
      <c r="H29" s="10">
        <v>71</v>
      </c>
      <c r="I29" s="11">
        <f t="shared" si="1"/>
        <v>93750</v>
      </c>
      <c r="J29" s="11">
        <f t="shared" si="2"/>
        <v>83333.333333333328</v>
      </c>
      <c r="K29" s="11">
        <f t="shared" si="3"/>
        <v>-10416.666666666666</v>
      </c>
      <c r="L29" s="11">
        <f t="shared" si="10"/>
        <v>4083333.3333333367</v>
      </c>
      <c r="M29" s="12"/>
      <c r="N29" s="10">
        <v>121</v>
      </c>
      <c r="O29" s="11" t="str">
        <f t="shared" si="4"/>
        <v>-</v>
      </c>
      <c r="P29" s="11" t="str">
        <f t="shared" si="5"/>
        <v>-</v>
      </c>
      <c r="Q29" s="11" t="str">
        <f t="shared" si="6"/>
        <v>-</v>
      </c>
      <c r="R29" s="11" t="str">
        <f t="shared" si="11"/>
        <v>-</v>
      </c>
      <c r="S29" s="5"/>
    </row>
    <row r="30" spans="1:19" ht="15.75" customHeight="1">
      <c r="A30" s="5"/>
      <c r="B30" s="10">
        <v>22</v>
      </c>
      <c r="C30" s="11">
        <f t="shared" si="7"/>
        <v>103958.33333333333</v>
      </c>
      <c r="D30" s="11">
        <f t="shared" si="0"/>
        <v>83333.333333333328</v>
      </c>
      <c r="E30" s="11">
        <f t="shared" si="8"/>
        <v>-20625</v>
      </c>
      <c r="F30" s="11">
        <f t="shared" si="9"/>
        <v>8166666.6666666558</v>
      </c>
      <c r="G30" s="12"/>
      <c r="H30" s="10">
        <v>72</v>
      </c>
      <c r="I30" s="11">
        <f t="shared" si="1"/>
        <v>93541.666666666657</v>
      </c>
      <c r="J30" s="11">
        <f t="shared" si="2"/>
        <v>83333.333333333328</v>
      </c>
      <c r="K30" s="11">
        <f t="shared" si="3"/>
        <v>-10208.333333333334</v>
      </c>
      <c r="L30" s="11">
        <f t="shared" si="10"/>
        <v>4000000.0000000033</v>
      </c>
      <c r="M30" s="12"/>
      <c r="N30" s="10">
        <v>122</v>
      </c>
      <c r="O30" s="11" t="str">
        <f t="shared" si="4"/>
        <v>-</v>
      </c>
      <c r="P30" s="11" t="str">
        <f t="shared" si="5"/>
        <v>-</v>
      </c>
      <c r="Q30" s="11" t="str">
        <f t="shared" si="6"/>
        <v>-</v>
      </c>
      <c r="R30" s="11" t="str">
        <f t="shared" si="11"/>
        <v>-</v>
      </c>
      <c r="S30" s="5"/>
    </row>
    <row r="31" spans="1:19" ht="15.75" customHeight="1">
      <c r="A31" s="5"/>
      <c r="B31" s="10">
        <v>23</v>
      </c>
      <c r="C31" s="11">
        <f t="shared" si="7"/>
        <v>103750</v>
      </c>
      <c r="D31" s="11">
        <f t="shared" si="0"/>
        <v>83333.333333333328</v>
      </c>
      <c r="E31" s="11">
        <f t="shared" si="8"/>
        <v>-20416.666666666668</v>
      </c>
      <c r="F31" s="11">
        <f t="shared" si="9"/>
        <v>8083333.3333333228</v>
      </c>
      <c r="G31" s="12"/>
      <c r="H31" s="10">
        <v>73</v>
      </c>
      <c r="I31" s="11">
        <f t="shared" si="1"/>
        <v>93333.333333333328</v>
      </c>
      <c r="J31" s="11">
        <f t="shared" si="2"/>
        <v>83333.333333333328</v>
      </c>
      <c r="K31" s="11">
        <f t="shared" si="3"/>
        <v>-10000</v>
      </c>
      <c r="L31" s="11">
        <f t="shared" si="10"/>
        <v>3916666.6666666698</v>
      </c>
      <c r="M31" s="12"/>
      <c r="N31" s="10">
        <v>123</v>
      </c>
      <c r="O31" s="11" t="str">
        <f t="shared" si="4"/>
        <v>-</v>
      </c>
      <c r="P31" s="11" t="str">
        <f t="shared" si="5"/>
        <v>-</v>
      </c>
      <c r="Q31" s="11" t="str">
        <f t="shared" si="6"/>
        <v>-</v>
      </c>
      <c r="R31" s="11" t="str">
        <f t="shared" si="11"/>
        <v>-</v>
      </c>
      <c r="S31" s="5"/>
    </row>
    <row r="32" spans="1:19" ht="15.75" customHeight="1">
      <c r="A32" s="5"/>
      <c r="B32" s="10">
        <v>24</v>
      </c>
      <c r="C32" s="11">
        <f t="shared" si="7"/>
        <v>103541.66666666666</v>
      </c>
      <c r="D32" s="11">
        <f t="shared" si="0"/>
        <v>83333.333333333328</v>
      </c>
      <c r="E32" s="11">
        <f t="shared" si="8"/>
        <v>-20208.333333333332</v>
      </c>
      <c r="F32" s="11">
        <f t="shared" si="9"/>
        <v>7999999.9999999898</v>
      </c>
      <c r="G32" s="12"/>
      <c r="H32" s="10">
        <v>74</v>
      </c>
      <c r="I32" s="11">
        <f t="shared" si="1"/>
        <v>93125</v>
      </c>
      <c r="J32" s="11">
        <f t="shared" si="2"/>
        <v>83333.333333333328</v>
      </c>
      <c r="K32" s="11">
        <f t="shared" si="3"/>
        <v>-9791.6666666666661</v>
      </c>
      <c r="L32" s="11">
        <f t="shared" si="10"/>
        <v>3833333.3333333363</v>
      </c>
      <c r="M32" s="12"/>
      <c r="N32" s="10">
        <v>124</v>
      </c>
      <c r="O32" s="11" t="str">
        <f t="shared" si="4"/>
        <v>-</v>
      </c>
      <c r="P32" s="11" t="str">
        <f t="shared" si="5"/>
        <v>-</v>
      </c>
      <c r="Q32" s="11" t="str">
        <f t="shared" si="6"/>
        <v>-</v>
      </c>
      <c r="R32" s="11" t="str">
        <f t="shared" si="11"/>
        <v>-</v>
      </c>
      <c r="S32" s="5"/>
    </row>
    <row r="33" spans="1:19" ht="15.75" customHeight="1">
      <c r="A33" s="5"/>
      <c r="B33" s="10">
        <v>25</v>
      </c>
      <c r="C33" s="11">
        <f t="shared" si="7"/>
        <v>103333.33333333333</v>
      </c>
      <c r="D33" s="11">
        <f t="shared" si="0"/>
        <v>83333.333333333328</v>
      </c>
      <c r="E33" s="11">
        <f t="shared" si="8"/>
        <v>-20000</v>
      </c>
      <c r="F33" s="11">
        <f t="shared" si="9"/>
        <v>7916666.6666666567</v>
      </c>
      <c r="G33" s="12"/>
      <c r="H33" s="10">
        <v>75</v>
      </c>
      <c r="I33" s="11">
        <f t="shared" si="1"/>
        <v>92916.666666666657</v>
      </c>
      <c r="J33" s="11">
        <f t="shared" si="2"/>
        <v>83333.333333333328</v>
      </c>
      <c r="K33" s="11">
        <f t="shared" si="3"/>
        <v>-9583.3333333333339</v>
      </c>
      <c r="L33" s="11">
        <f t="shared" si="10"/>
        <v>3750000.0000000028</v>
      </c>
      <c r="M33" s="12"/>
      <c r="N33" s="10">
        <v>125</v>
      </c>
      <c r="O33" s="11" t="str">
        <f t="shared" si="4"/>
        <v>-</v>
      </c>
      <c r="P33" s="11" t="str">
        <f t="shared" si="5"/>
        <v>-</v>
      </c>
      <c r="Q33" s="11" t="str">
        <f t="shared" si="6"/>
        <v>-</v>
      </c>
      <c r="R33" s="11" t="str">
        <f t="shared" si="11"/>
        <v>-</v>
      </c>
      <c r="S33" s="5"/>
    </row>
    <row r="34" spans="1:19" ht="15.75" customHeight="1">
      <c r="A34" s="5"/>
      <c r="B34" s="10">
        <v>26</v>
      </c>
      <c r="C34" s="11">
        <f t="shared" si="7"/>
        <v>103125</v>
      </c>
      <c r="D34" s="11">
        <f t="shared" si="0"/>
        <v>83333.333333333328</v>
      </c>
      <c r="E34" s="11">
        <f t="shared" si="8"/>
        <v>-19791.666666666668</v>
      </c>
      <c r="F34" s="11">
        <f t="shared" si="9"/>
        <v>7833333.3333333237</v>
      </c>
      <c r="G34" s="12"/>
      <c r="H34" s="10">
        <v>76</v>
      </c>
      <c r="I34" s="11">
        <f t="shared" si="1"/>
        <v>92708.333333333328</v>
      </c>
      <c r="J34" s="11">
        <f t="shared" si="2"/>
        <v>83333.333333333328</v>
      </c>
      <c r="K34" s="11">
        <f t="shared" si="3"/>
        <v>-9375</v>
      </c>
      <c r="L34" s="11">
        <f t="shared" si="10"/>
        <v>3666666.6666666693</v>
      </c>
      <c r="M34" s="12"/>
      <c r="N34" s="10">
        <v>126</v>
      </c>
      <c r="O34" s="11" t="str">
        <f t="shared" si="4"/>
        <v>-</v>
      </c>
      <c r="P34" s="11" t="str">
        <f t="shared" si="5"/>
        <v>-</v>
      </c>
      <c r="Q34" s="11" t="str">
        <f t="shared" si="6"/>
        <v>-</v>
      </c>
      <c r="R34" s="11" t="str">
        <f t="shared" si="11"/>
        <v>-</v>
      </c>
      <c r="S34" s="5"/>
    </row>
    <row r="35" spans="1:19" ht="15.75" customHeight="1">
      <c r="A35" s="5"/>
      <c r="B35" s="10">
        <v>27</v>
      </c>
      <c r="C35" s="11">
        <f t="shared" si="7"/>
        <v>102916.66666666666</v>
      </c>
      <c r="D35" s="11">
        <f t="shared" si="0"/>
        <v>83333.333333333328</v>
      </c>
      <c r="E35" s="11">
        <f t="shared" si="8"/>
        <v>-19583.333333333332</v>
      </c>
      <c r="F35" s="11">
        <f t="shared" si="9"/>
        <v>7749999.9999999907</v>
      </c>
      <c r="G35" s="12"/>
      <c r="H35" s="10">
        <v>77</v>
      </c>
      <c r="I35" s="11">
        <f t="shared" si="1"/>
        <v>92500</v>
      </c>
      <c r="J35" s="11">
        <f t="shared" si="2"/>
        <v>83333.333333333328</v>
      </c>
      <c r="K35" s="11">
        <f t="shared" si="3"/>
        <v>-9166.6666666666661</v>
      </c>
      <c r="L35" s="11">
        <f t="shared" si="10"/>
        <v>3583333.3333333358</v>
      </c>
      <c r="M35" s="12"/>
      <c r="N35" s="10">
        <v>127</v>
      </c>
      <c r="O35" s="11" t="str">
        <f t="shared" si="4"/>
        <v>-</v>
      </c>
      <c r="P35" s="11" t="str">
        <f t="shared" si="5"/>
        <v>-</v>
      </c>
      <c r="Q35" s="11" t="str">
        <f t="shared" si="6"/>
        <v>-</v>
      </c>
      <c r="R35" s="11" t="str">
        <f t="shared" si="11"/>
        <v>-</v>
      </c>
      <c r="S35" s="5"/>
    </row>
    <row r="36" spans="1:19" ht="15.75" customHeight="1">
      <c r="A36" s="5"/>
      <c r="B36" s="10">
        <v>28</v>
      </c>
      <c r="C36" s="11">
        <f t="shared" si="7"/>
        <v>102708.33333333333</v>
      </c>
      <c r="D36" s="11">
        <f t="shared" si="0"/>
        <v>83333.333333333328</v>
      </c>
      <c r="E36" s="11">
        <f t="shared" si="8"/>
        <v>-19375</v>
      </c>
      <c r="F36" s="11">
        <f t="shared" si="9"/>
        <v>7666666.6666666577</v>
      </c>
      <c r="G36" s="12"/>
      <c r="H36" s="10">
        <v>78</v>
      </c>
      <c r="I36" s="11">
        <f t="shared" si="1"/>
        <v>92291.666666666657</v>
      </c>
      <c r="J36" s="11">
        <f t="shared" si="2"/>
        <v>83333.333333333328</v>
      </c>
      <c r="K36" s="11">
        <f t="shared" si="3"/>
        <v>-8958.3333333333339</v>
      </c>
      <c r="L36" s="11">
        <f t="shared" si="10"/>
        <v>3500000.0000000023</v>
      </c>
      <c r="M36" s="12"/>
      <c r="N36" s="10">
        <v>128</v>
      </c>
      <c r="O36" s="11" t="str">
        <f t="shared" si="4"/>
        <v>-</v>
      </c>
      <c r="P36" s="11" t="str">
        <f t="shared" si="5"/>
        <v>-</v>
      </c>
      <c r="Q36" s="11" t="str">
        <f t="shared" si="6"/>
        <v>-</v>
      </c>
      <c r="R36" s="11" t="str">
        <f t="shared" si="11"/>
        <v>-</v>
      </c>
      <c r="S36" s="5"/>
    </row>
    <row r="37" spans="1:19" ht="15.75" customHeight="1">
      <c r="A37" s="5"/>
      <c r="B37" s="10">
        <v>29</v>
      </c>
      <c r="C37" s="11">
        <f t="shared" si="7"/>
        <v>102500</v>
      </c>
      <c r="D37" s="11">
        <f t="shared" si="0"/>
        <v>83333.333333333328</v>
      </c>
      <c r="E37" s="11">
        <f t="shared" si="8"/>
        <v>-19166.666666666668</v>
      </c>
      <c r="F37" s="11">
        <f t="shared" si="9"/>
        <v>7583333.3333333246</v>
      </c>
      <c r="G37" s="12"/>
      <c r="H37" s="10">
        <v>79</v>
      </c>
      <c r="I37" s="11">
        <f t="shared" si="1"/>
        <v>92083.333333333328</v>
      </c>
      <c r="J37" s="11">
        <f t="shared" si="2"/>
        <v>83333.333333333328</v>
      </c>
      <c r="K37" s="11">
        <f t="shared" si="3"/>
        <v>-8750</v>
      </c>
      <c r="L37" s="11">
        <f t="shared" si="10"/>
        <v>3416666.6666666688</v>
      </c>
      <c r="M37" s="12"/>
      <c r="N37" s="10">
        <v>129</v>
      </c>
      <c r="O37" s="11" t="str">
        <f t="shared" si="4"/>
        <v>-</v>
      </c>
      <c r="P37" s="11" t="str">
        <f t="shared" si="5"/>
        <v>-</v>
      </c>
      <c r="Q37" s="11" t="str">
        <f t="shared" si="6"/>
        <v>-</v>
      </c>
      <c r="R37" s="11" t="str">
        <f t="shared" si="11"/>
        <v>-</v>
      </c>
      <c r="S37" s="5"/>
    </row>
    <row r="38" spans="1:19" ht="15.75" customHeight="1">
      <c r="A38" s="5"/>
      <c r="B38" s="10">
        <v>30</v>
      </c>
      <c r="C38" s="11">
        <f t="shared" si="7"/>
        <v>102291.66666666666</v>
      </c>
      <c r="D38" s="11">
        <f t="shared" si="0"/>
        <v>83333.333333333328</v>
      </c>
      <c r="E38" s="11">
        <f t="shared" si="8"/>
        <v>-18958.333333333332</v>
      </c>
      <c r="F38" s="11">
        <f t="shared" si="9"/>
        <v>7499999.9999999916</v>
      </c>
      <c r="G38" s="12"/>
      <c r="H38" s="10">
        <v>80</v>
      </c>
      <c r="I38" s="11">
        <f t="shared" si="1"/>
        <v>91875</v>
      </c>
      <c r="J38" s="11">
        <f t="shared" si="2"/>
        <v>83333.333333333328</v>
      </c>
      <c r="K38" s="11">
        <f t="shared" si="3"/>
        <v>-8541.6666666666661</v>
      </c>
      <c r="L38" s="11">
        <f t="shared" si="10"/>
        <v>3333333.3333333354</v>
      </c>
      <c r="M38" s="12"/>
      <c r="N38" s="10">
        <v>130</v>
      </c>
      <c r="O38" s="11" t="str">
        <f t="shared" si="4"/>
        <v>-</v>
      </c>
      <c r="P38" s="11" t="str">
        <f t="shared" si="5"/>
        <v>-</v>
      </c>
      <c r="Q38" s="11" t="str">
        <f t="shared" si="6"/>
        <v>-</v>
      </c>
      <c r="R38" s="11" t="str">
        <f t="shared" si="11"/>
        <v>-</v>
      </c>
      <c r="S38" s="5"/>
    </row>
    <row r="39" spans="1:19" ht="15.75" customHeight="1">
      <c r="A39" s="5"/>
      <c r="B39" s="10">
        <v>31</v>
      </c>
      <c r="C39" s="11">
        <f t="shared" si="7"/>
        <v>102083.33333333333</v>
      </c>
      <c r="D39" s="11">
        <f t="shared" si="0"/>
        <v>83333.333333333328</v>
      </c>
      <c r="E39" s="11">
        <f t="shared" si="8"/>
        <v>-18750</v>
      </c>
      <c r="F39" s="11">
        <f t="shared" si="9"/>
        <v>7416666.6666666586</v>
      </c>
      <c r="G39" s="12"/>
      <c r="H39" s="10">
        <v>81</v>
      </c>
      <c r="I39" s="11">
        <f t="shared" si="1"/>
        <v>91666.666666666657</v>
      </c>
      <c r="J39" s="11">
        <f t="shared" si="2"/>
        <v>83333.333333333328</v>
      </c>
      <c r="K39" s="11">
        <f t="shared" si="3"/>
        <v>-8333.3333333333339</v>
      </c>
      <c r="L39" s="11">
        <f t="shared" si="10"/>
        <v>3250000.0000000019</v>
      </c>
      <c r="M39" s="12"/>
      <c r="N39" s="10">
        <v>131</v>
      </c>
      <c r="O39" s="11" t="str">
        <f t="shared" si="4"/>
        <v>-</v>
      </c>
      <c r="P39" s="11" t="str">
        <f t="shared" si="5"/>
        <v>-</v>
      </c>
      <c r="Q39" s="11" t="str">
        <f t="shared" si="6"/>
        <v>-</v>
      </c>
      <c r="R39" s="11" t="str">
        <f t="shared" si="11"/>
        <v>-</v>
      </c>
      <c r="S39" s="5"/>
    </row>
    <row r="40" spans="1:19" ht="15.75" customHeight="1">
      <c r="A40" s="5"/>
      <c r="B40" s="10">
        <v>32</v>
      </c>
      <c r="C40" s="11">
        <f t="shared" si="7"/>
        <v>101875</v>
      </c>
      <c r="D40" s="11">
        <f t="shared" si="0"/>
        <v>83333.333333333328</v>
      </c>
      <c r="E40" s="11">
        <f t="shared" si="8"/>
        <v>-18541.666666666668</v>
      </c>
      <c r="F40" s="11">
        <f t="shared" si="9"/>
        <v>7333333.3333333256</v>
      </c>
      <c r="G40" s="12"/>
      <c r="H40" s="10">
        <v>82</v>
      </c>
      <c r="I40" s="11">
        <f t="shared" si="1"/>
        <v>91458.333333333328</v>
      </c>
      <c r="J40" s="11">
        <f t="shared" si="2"/>
        <v>83333.333333333328</v>
      </c>
      <c r="K40" s="11">
        <f t="shared" si="3"/>
        <v>-8125</v>
      </c>
      <c r="L40" s="11">
        <f t="shared" si="10"/>
        <v>3166666.6666666684</v>
      </c>
      <c r="M40" s="12"/>
      <c r="N40" s="10">
        <v>132</v>
      </c>
      <c r="O40" s="11" t="str">
        <f t="shared" si="4"/>
        <v>-</v>
      </c>
      <c r="P40" s="11" t="str">
        <f t="shared" si="5"/>
        <v>-</v>
      </c>
      <c r="Q40" s="11" t="str">
        <f t="shared" si="6"/>
        <v>-</v>
      </c>
      <c r="R40" s="11" t="str">
        <f t="shared" si="11"/>
        <v>-</v>
      </c>
      <c r="S40" s="5"/>
    </row>
    <row r="41" spans="1:19" ht="15.75" customHeight="1">
      <c r="A41" s="5"/>
      <c r="B41" s="10">
        <v>33</v>
      </c>
      <c r="C41" s="11">
        <f t="shared" si="7"/>
        <v>101666.66666666666</v>
      </c>
      <c r="D41" s="11">
        <f t="shared" si="0"/>
        <v>83333.333333333328</v>
      </c>
      <c r="E41" s="11">
        <f t="shared" si="8"/>
        <v>-18333.333333333332</v>
      </c>
      <c r="F41" s="11">
        <f t="shared" si="9"/>
        <v>7249999.9999999925</v>
      </c>
      <c r="G41" s="12"/>
      <c r="H41" s="10">
        <v>83</v>
      </c>
      <c r="I41" s="11">
        <f t="shared" si="1"/>
        <v>91250</v>
      </c>
      <c r="J41" s="11">
        <f t="shared" si="2"/>
        <v>83333.333333333328</v>
      </c>
      <c r="K41" s="11">
        <f t="shared" si="3"/>
        <v>-7916.666666666667</v>
      </c>
      <c r="L41" s="11">
        <f t="shared" si="10"/>
        <v>3083333.3333333349</v>
      </c>
      <c r="M41" s="12"/>
      <c r="N41" s="10">
        <v>133</v>
      </c>
      <c r="O41" s="11" t="str">
        <f t="shared" si="4"/>
        <v>-</v>
      </c>
      <c r="P41" s="11" t="str">
        <f t="shared" si="5"/>
        <v>-</v>
      </c>
      <c r="Q41" s="11" t="str">
        <f t="shared" si="6"/>
        <v>-</v>
      </c>
      <c r="R41" s="11" t="str">
        <f t="shared" si="11"/>
        <v>-</v>
      </c>
      <c r="S41" s="5"/>
    </row>
    <row r="42" spans="1:19" ht="15.75" customHeight="1">
      <c r="A42" s="5"/>
      <c r="B42" s="10">
        <v>34</v>
      </c>
      <c r="C42" s="11">
        <f t="shared" si="7"/>
        <v>101458.33333333333</v>
      </c>
      <c r="D42" s="11">
        <f t="shared" si="0"/>
        <v>83333.333333333328</v>
      </c>
      <c r="E42" s="11">
        <f t="shared" si="8"/>
        <v>-18125</v>
      </c>
      <c r="F42" s="11">
        <f t="shared" si="9"/>
        <v>7166666.6666666595</v>
      </c>
      <c r="G42" s="12"/>
      <c r="H42" s="10">
        <v>84</v>
      </c>
      <c r="I42" s="11">
        <f t="shared" si="1"/>
        <v>91041.666666666657</v>
      </c>
      <c r="J42" s="11">
        <f t="shared" si="2"/>
        <v>83333.333333333328</v>
      </c>
      <c r="K42" s="11">
        <f t="shared" si="3"/>
        <v>-7708.333333333333</v>
      </c>
      <c r="L42" s="11">
        <f t="shared" si="10"/>
        <v>3000000.0000000014</v>
      </c>
      <c r="M42" s="12"/>
      <c r="N42" s="10">
        <v>134</v>
      </c>
      <c r="O42" s="11" t="str">
        <f t="shared" si="4"/>
        <v>-</v>
      </c>
      <c r="P42" s="11" t="str">
        <f t="shared" si="5"/>
        <v>-</v>
      </c>
      <c r="Q42" s="11" t="str">
        <f t="shared" si="6"/>
        <v>-</v>
      </c>
      <c r="R42" s="11" t="str">
        <f t="shared" si="11"/>
        <v>-</v>
      </c>
      <c r="S42" s="5"/>
    </row>
    <row r="43" spans="1:19" ht="15.75" customHeight="1">
      <c r="A43" s="5"/>
      <c r="B43" s="10">
        <v>35</v>
      </c>
      <c r="C43" s="11">
        <f t="shared" si="7"/>
        <v>101250</v>
      </c>
      <c r="D43" s="11">
        <f t="shared" si="0"/>
        <v>83333.333333333328</v>
      </c>
      <c r="E43" s="11">
        <f t="shared" si="8"/>
        <v>-17916.666666666668</v>
      </c>
      <c r="F43" s="11">
        <f t="shared" si="9"/>
        <v>7083333.3333333265</v>
      </c>
      <c r="G43" s="12"/>
      <c r="H43" s="10">
        <v>85</v>
      </c>
      <c r="I43" s="11">
        <f t="shared" si="1"/>
        <v>90833.333333333328</v>
      </c>
      <c r="J43" s="11">
        <f t="shared" si="2"/>
        <v>83333.333333333328</v>
      </c>
      <c r="K43" s="11">
        <f t="shared" si="3"/>
        <v>-7500</v>
      </c>
      <c r="L43" s="11">
        <f t="shared" si="10"/>
        <v>2916666.6666666679</v>
      </c>
      <c r="M43" s="12"/>
      <c r="N43" s="10">
        <v>135</v>
      </c>
      <c r="O43" s="11" t="str">
        <f t="shared" si="4"/>
        <v>-</v>
      </c>
      <c r="P43" s="11" t="str">
        <f t="shared" si="5"/>
        <v>-</v>
      </c>
      <c r="Q43" s="11" t="str">
        <f t="shared" si="6"/>
        <v>-</v>
      </c>
      <c r="R43" s="11" t="str">
        <f t="shared" si="11"/>
        <v>-</v>
      </c>
      <c r="S43" s="5"/>
    </row>
    <row r="44" spans="1:19" ht="15.75" customHeight="1">
      <c r="A44" s="5"/>
      <c r="B44" s="10">
        <v>36</v>
      </c>
      <c r="C44" s="11">
        <f t="shared" si="7"/>
        <v>101041.66666666666</v>
      </c>
      <c r="D44" s="11">
        <f t="shared" si="0"/>
        <v>83333.333333333328</v>
      </c>
      <c r="E44" s="11">
        <f t="shared" si="8"/>
        <v>-17708.333333333332</v>
      </c>
      <c r="F44" s="11">
        <f t="shared" si="9"/>
        <v>6999999.9999999935</v>
      </c>
      <c r="G44" s="12"/>
      <c r="H44" s="10">
        <v>86</v>
      </c>
      <c r="I44" s="11">
        <f t="shared" si="1"/>
        <v>90625</v>
      </c>
      <c r="J44" s="11">
        <f t="shared" si="2"/>
        <v>83333.333333333328</v>
      </c>
      <c r="K44" s="11">
        <f t="shared" si="3"/>
        <v>-7291.666666666667</v>
      </c>
      <c r="L44" s="11">
        <f t="shared" si="10"/>
        <v>2833333.3333333344</v>
      </c>
      <c r="M44" s="12"/>
      <c r="N44" s="10">
        <v>136</v>
      </c>
      <c r="O44" s="11" t="str">
        <f t="shared" si="4"/>
        <v>-</v>
      </c>
      <c r="P44" s="11" t="str">
        <f t="shared" si="5"/>
        <v>-</v>
      </c>
      <c r="Q44" s="11" t="str">
        <f t="shared" si="6"/>
        <v>-</v>
      </c>
      <c r="R44" s="11" t="str">
        <f t="shared" si="11"/>
        <v>-</v>
      </c>
      <c r="S44" s="5"/>
    </row>
    <row r="45" spans="1:19" ht="15.75" customHeight="1">
      <c r="A45" s="5"/>
      <c r="B45" s="10">
        <v>37</v>
      </c>
      <c r="C45" s="11">
        <f t="shared" si="7"/>
        <v>100833.33333333333</v>
      </c>
      <c r="D45" s="11">
        <f t="shared" si="0"/>
        <v>83333.333333333328</v>
      </c>
      <c r="E45" s="11">
        <f t="shared" si="8"/>
        <v>-17500</v>
      </c>
      <c r="F45" s="11">
        <f t="shared" si="9"/>
        <v>6916666.6666666605</v>
      </c>
      <c r="G45" s="12"/>
      <c r="H45" s="10">
        <v>87</v>
      </c>
      <c r="I45" s="11">
        <f t="shared" si="1"/>
        <v>90416.666666666657</v>
      </c>
      <c r="J45" s="11">
        <f t="shared" si="2"/>
        <v>83333.333333333328</v>
      </c>
      <c r="K45" s="11">
        <f t="shared" si="3"/>
        <v>-7083.333333333333</v>
      </c>
      <c r="L45" s="11">
        <f t="shared" si="10"/>
        <v>2750000.0000000009</v>
      </c>
      <c r="M45" s="12"/>
      <c r="N45" s="10">
        <v>137</v>
      </c>
      <c r="O45" s="11" t="str">
        <f t="shared" si="4"/>
        <v>-</v>
      </c>
      <c r="P45" s="11" t="str">
        <f t="shared" si="5"/>
        <v>-</v>
      </c>
      <c r="Q45" s="11" t="str">
        <f t="shared" si="6"/>
        <v>-</v>
      </c>
      <c r="R45" s="11" t="str">
        <f t="shared" si="11"/>
        <v>-</v>
      </c>
      <c r="S45" s="5"/>
    </row>
    <row r="46" spans="1:19" ht="15.75" customHeight="1">
      <c r="A46" s="5"/>
      <c r="B46" s="10">
        <v>38</v>
      </c>
      <c r="C46" s="11">
        <f t="shared" si="7"/>
        <v>100625</v>
      </c>
      <c r="D46" s="11">
        <f t="shared" si="0"/>
        <v>83333.333333333328</v>
      </c>
      <c r="E46" s="11">
        <f t="shared" si="8"/>
        <v>-17291.666666666668</v>
      </c>
      <c r="F46" s="11">
        <f t="shared" si="9"/>
        <v>6833333.3333333274</v>
      </c>
      <c r="G46" s="12"/>
      <c r="H46" s="10">
        <v>88</v>
      </c>
      <c r="I46" s="11">
        <f t="shared" si="1"/>
        <v>90208.333333333328</v>
      </c>
      <c r="J46" s="11">
        <f t="shared" si="2"/>
        <v>83333.333333333328</v>
      </c>
      <c r="K46" s="11">
        <f t="shared" si="3"/>
        <v>-6875</v>
      </c>
      <c r="L46" s="11">
        <f t="shared" si="10"/>
        <v>2666666.6666666674</v>
      </c>
      <c r="M46" s="12"/>
      <c r="N46" s="10">
        <v>138</v>
      </c>
      <c r="O46" s="11" t="str">
        <f t="shared" si="4"/>
        <v>-</v>
      </c>
      <c r="P46" s="11" t="str">
        <f t="shared" si="5"/>
        <v>-</v>
      </c>
      <c r="Q46" s="11" t="str">
        <f t="shared" si="6"/>
        <v>-</v>
      </c>
      <c r="R46" s="11" t="str">
        <f t="shared" si="11"/>
        <v>-</v>
      </c>
      <c r="S46" s="5"/>
    </row>
    <row r="47" spans="1:19" ht="15.75" customHeight="1">
      <c r="A47" s="5"/>
      <c r="B47" s="10">
        <v>39</v>
      </c>
      <c r="C47" s="11">
        <f t="shared" si="7"/>
        <v>100416.66666666666</v>
      </c>
      <c r="D47" s="11">
        <f t="shared" si="0"/>
        <v>83333.333333333328</v>
      </c>
      <c r="E47" s="11">
        <f t="shared" si="8"/>
        <v>-17083.333333333332</v>
      </c>
      <c r="F47" s="11">
        <f t="shared" si="9"/>
        <v>6749999.9999999944</v>
      </c>
      <c r="G47" s="12"/>
      <c r="H47" s="10">
        <v>89</v>
      </c>
      <c r="I47" s="11">
        <f t="shared" si="1"/>
        <v>90000</v>
      </c>
      <c r="J47" s="11">
        <f t="shared" si="2"/>
        <v>83333.333333333328</v>
      </c>
      <c r="K47" s="11">
        <f t="shared" si="3"/>
        <v>-6666.666666666667</v>
      </c>
      <c r="L47" s="11">
        <f t="shared" si="10"/>
        <v>2583333.333333334</v>
      </c>
      <c r="M47" s="12"/>
      <c r="N47" s="10">
        <v>139</v>
      </c>
      <c r="O47" s="11" t="str">
        <f t="shared" si="4"/>
        <v>-</v>
      </c>
      <c r="P47" s="11" t="str">
        <f t="shared" si="5"/>
        <v>-</v>
      </c>
      <c r="Q47" s="11" t="str">
        <f t="shared" si="6"/>
        <v>-</v>
      </c>
      <c r="R47" s="11" t="str">
        <f t="shared" si="11"/>
        <v>-</v>
      </c>
      <c r="S47" s="5"/>
    </row>
    <row r="48" spans="1:19" ht="15.75" customHeight="1">
      <c r="A48" s="5"/>
      <c r="B48" s="10">
        <v>40</v>
      </c>
      <c r="C48" s="11">
        <f t="shared" si="7"/>
        <v>100208.33333333333</v>
      </c>
      <c r="D48" s="11">
        <f t="shared" si="0"/>
        <v>83333.333333333328</v>
      </c>
      <c r="E48" s="11">
        <f t="shared" si="8"/>
        <v>-16875</v>
      </c>
      <c r="F48" s="11">
        <f t="shared" si="9"/>
        <v>6666666.6666666614</v>
      </c>
      <c r="G48" s="12"/>
      <c r="H48" s="10">
        <v>90</v>
      </c>
      <c r="I48" s="11">
        <f t="shared" si="1"/>
        <v>89791.666666666657</v>
      </c>
      <c r="J48" s="11">
        <f t="shared" si="2"/>
        <v>83333.333333333328</v>
      </c>
      <c r="K48" s="11">
        <f t="shared" si="3"/>
        <v>-6458.333333333333</v>
      </c>
      <c r="L48" s="11">
        <f t="shared" si="10"/>
        <v>2500000.0000000005</v>
      </c>
      <c r="M48" s="12"/>
      <c r="N48" s="10">
        <v>140</v>
      </c>
      <c r="O48" s="11" t="str">
        <f t="shared" si="4"/>
        <v>-</v>
      </c>
      <c r="P48" s="11" t="str">
        <f t="shared" si="5"/>
        <v>-</v>
      </c>
      <c r="Q48" s="11" t="str">
        <f t="shared" si="6"/>
        <v>-</v>
      </c>
      <c r="R48" s="11" t="str">
        <f t="shared" si="11"/>
        <v>-</v>
      </c>
      <c r="S48" s="5"/>
    </row>
    <row r="49" spans="1:19" ht="15.75" customHeight="1">
      <c r="A49" s="5"/>
      <c r="B49" s="10">
        <v>41</v>
      </c>
      <c r="C49" s="11">
        <f t="shared" si="7"/>
        <v>100000</v>
      </c>
      <c r="D49" s="11">
        <f t="shared" si="0"/>
        <v>83333.333333333328</v>
      </c>
      <c r="E49" s="11">
        <f t="shared" si="8"/>
        <v>-16666.666666666668</v>
      </c>
      <c r="F49" s="11">
        <f t="shared" si="9"/>
        <v>6583333.3333333284</v>
      </c>
      <c r="G49" s="12"/>
      <c r="H49" s="10">
        <v>91</v>
      </c>
      <c r="I49" s="11">
        <f t="shared" si="1"/>
        <v>89583.333333333328</v>
      </c>
      <c r="J49" s="11">
        <f t="shared" si="2"/>
        <v>83333.333333333328</v>
      </c>
      <c r="K49" s="11">
        <f t="shared" si="3"/>
        <v>-6250</v>
      </c>
      <c r="L49" s="11">
        <f t="shared" si="10"/>
        <v>2416666.666666667</v>
      </c>
      <c r="M49" s="12"/>
      <c r="N49" s="10">
        <v>141</v>
      </c>
      <c r="O49" s="11" t="str">
        <f t="shared" si="4"/>
        <v>-</v>
      </c>
      <c r="P49" s="11" t="str">
        <f t="shared" si="5"/>
        <v>-</v>
      </c>
      <c r="Q49" s="11" t="str">
        <f t="shared" si="6"/>
        <v>-</v>
      </c>
      <c r="R49" s="11" t="str">
        <f t="shared" si="11"/>
        <v>-</v>
      </c>
      <c r="S49" s="5"/>
    </row>
    <row r="50" spans="1:19" ht="15.75" customHeight="1">
      <c r="A50" s="5"/>
      <c r="B50" s="10">
        <v>42</v>
      </c>
      <c r="C50" s="11">
        <f t="shared" si="7"/>
        <v>99791.666666666657</v>
      </c>
      <c r="D50" s="11">
        <f t="shared" si="0"/>
        <v>83333.333333333328</v>
      </c>
      <c r="E50" s="11">
        <f t="shared" si="8"/>
        <v>-16458.333333333332</v>
      </c>
      <c r="F50" s="11">
        <f t="shared" si="9"/>
        <v>6499999.9999999953</v>
      </c>
      <c r="G50" s="12"/>
      <c r="H50" s="10">
        <v>92</v>
      </c>
      <c r="I50" s="11">
        <f t="shared" si="1"/>
        <v>89375</v>
      </c>
      <c r="J50" s="11">
        <f t="shared" si="2"/>
        <v>83333.333333333328</v>
      </c>
      <c r="K50" s="11">
        <f t="shared" si="3"/>
        <v>-6041.666666666667</v>
      </c>
      <c r="L50" s="11">
        <f t="shared" si="10"/>
        <v>2333333.3333333335</v>
      </c>
      <c r="M50" s="12"/>
      <c r="N50" s="10">
        <v>142</v>
      </c>
      <c r="O50" s="11" t="str">
        <f t="shared" si="4"/>
        <v>-</v>
      </c>
      <c r="P50" s="11" t="str">
        <f t="shared" si="5"/>
        <v>-</v>
      </c>
      <c r="Q50" s="11" t="str">
        <f t="shared" si="6"/>
        <v>-</v>
      </c>
      <c r="R50" s="11" t="str">
        <f t="shared" si="11"/>
        <v>-</v>
      </c>
      <c r="S50" s="5"/>
    </row>
    <row r="51" spans="1:19" ht="15.75" customHeight="1">
      <c r="A51" s="5"/>
      <c r="B51" s="10">
        <v>43</v>
      </c>
      <c r="C51" s="11">
        <f t="shared" si="7"/>
        <v>99583.333333333328</v>
      </c>
      <c r="D51" s="11">
        <f t="shared" si="0"/>
        <v>83333.333333333328</v>
      </c>
      <c r="E51" s="11">
        <f t="shared" si="8"/>
        <v>-16250</v>
      </c>
      <c r="F51" s="11">
        <f t="shared" si="9"/>
        <v>6416666.6666666623</v>
      </c>
      <c r="G51" s="12"/>
      <c r="H51" s="10">
        <v>93</v>
      </c>
      <c r="I51" s="11">
        <f t="shared" si="1"/>
        <v>89166.666666666657</v>
      </c>
      <c r="J51" s="11">
        <f t="shared" si="2"/>
        <v>83333.333333333328</v>
      </c>
      <c r="K51" s="11">
        <f t="shared" si="3"/>
        <v>-5833.333333333333</v>
      </c>
      <c r="L51" s="11">
        <f t="shared" si="10"/>
        <v>2250000</v>
      </c>
      <c r="M51" s="12"/>
      <c r="N51" s="10">
        <v>143</v>
      </c>
      <c r="O51" s="11" t="str">
        <f t="shared" si="4"/>
        <v>-</v>
      </c>
      <c r="P51" s="11" t="str">
        <f t="shared" si="5"/>
        <v>-</v>
      </c>
      <c r="Q51" s="11" t="str">
        <f t="shared" si="6"/>
        <v>-</v>
      </c>
      <c r="R51" s="11" t="str">
        <f t="shared" si="11"/>
        <v>-</v>
      </c>
      <c r="S51" s="5"/>
    </row>
    <row r="52" spans="1:19" ht="15.75" customHeight="1">
      <c r="A52" s="5"/>
      <c r="B52" s="10">
        <v>44</v>
      </c>
      <c r="C52" s="11">
        <f t="shared" si="7"/>
        <v>99375</v>
      </c>
      <c r="D52" s="11">
        <f t="shared" si="0"/>
        <v>83333.333333333328</v>
      </c>
      <c r="E52" s="11">
        <f t="shared" si="8"/>
        <v>-16041.666666666666</v>
      </c>
      <c r="F52" s="11">
        <f t="shared" si="9"/>
        <v>6333333.3333333293</v>
      </c>
      <c r="G52" s="12"/>
      <c r="H52" s="10">
        <v>94</v>
      </c>
      <c r="I52" s="11">
        <f t="shared" si="1"/>
        <v>88958.333333333328</v>
      </c>
      <c r="J52" s="11">
        <f t="shared" si="2"/>
        <v>83333.333333333328</v>
      </c>
      <c r="K52" s="11">
        <f t="shared" si="3"/>
        <v>-5625</v>
      </c>
      <c r="L52" s="11">
        <f t="shared" si="10"/>
        <v>2166666.6666666665</v>
      </c>
      <c r="M52" s="12"/>
      <c r="N52" s="10">
        <v>144</v>
      </c>
      <c r="O52" s="11" t="str">
        <f t="shared" si="4"/>
        <v>-</v>
      </c>
      <c r="P52" s="11" t="str">
        <f t="shared" si="5"/>
        <v>-</v>
      </c>
      <c r="Q52" s="11" t="str">
        <f t="shared" si="6"/>
        <v>-</v>
      </c>
      <c r="R52" s="11" t="str">
        <f t="shared" si="11"/>
        <v>-</v>
      </c>
      <c r="S52" s="5"/>
    </row>
    <row r="53" spans="1:19" ht="15.75" customHeight="1">
      <c r="A53" s="5"/>
      <c r="B53" s="10">
        <v>45</v>
      </c>
      <c r="C53" s="11">
        <f t="shared" si="7"/>
        <v>99166.666666666657</v>
      </c>
      <c r="D53" s="11">
        <f t="shared" si="0"/>
        <v>83333.333333333328</v>
      </c>
      <c r="E53" s="11">
        <f t="shared" si="8"/>
        <v>-15833.333333333334</v>
      </c>
      <c r="F53" s="11">
        <f t="shared" si="9"/>
        <v>6249999.9999999963</v>
      </c>
      <c r="G53" s="12"/>
      <c r="H53" s="10">
        <v>95</v>
      </c>
      <c r="I53" s="11">
        <f t="shared" si="1"/>
        <v>88750</v>
      </c>
      <c r="J53" s="11">
        <f t="shared" si="2"/>
        <v>83333.333333333328</v>
      </c>
      <c r="K53" s="11">
        <f t="shared" si="3"/>
        <v>-5416.666666666667</v>
      </c>
      <c r="L53" s="11">
        <f t="shared" si="10"/>
        <v>2083333.3333333333</v>
      </c>
      <c r="M53" s="12"/>
      <c r="N53" s="10">
        <v>145</v>
      </c>
      <c r="O53" s="11" t="str">
        <f t="shared" si="4"/>
        <v>-</v>
      </c>
      <c r="P53" s="11" t="str">
        <f t="shared" si="5"/>
        <v>-</v>
      </c>
      <c r="Q53" s="11" t="str">
        <f t="shared" si="6"/>
        <v>-</v>
      </c>
      <c r="R53" s="11" t="str">
        <f t="shared" si="11"/>
        <v>-</v>
      </c>
      <c r="S53" s="5"/>
    </row>
    <row r="54" spans="1:19" ht="15.75" customHeight="1">
      <c r="A54" s="5"/>
      <c r="B54" s="10">
        <v>46</v>
      </c>
      <c r="C54" s="11">
        <f t="shared" si="7"/>
        <v>98958.333333333328</v>
      </c>
      <c r="D54" s="11">
        <f t="shared" si="0"/>
        <v>83333.333333333328</v>
      </c>
      <c r="E54" s="11">
        <f t="shared" si="8"/>
        <v>-15625</v>
      </c>
      <c r="F54" s="11">
        <f t="shared" si="9"/>
        <v>6166666.6666666633</v>
      </c>
      <c r="G54" s="12"/>
      <c r="H54" s="10">
        <v>96</v>
      </c>
      <c r="I54" s="11">
        <f t="shared" si="1"/>
        <v>88541.666666666657</v>
      </c>
      <c r="J54" s="11">
        <f t="shared" si="2"/>
        <v>83333.333333333328</v>
      </c>
      <c r="K54" s="11">
        <f t="shared" si="3"/>
        <v>-5208.333333333333</v>
      </c>
      <c r="L54" s="11">
        <f t="shared" si="10"/>
        <v>2000000</v>
      </c>
      <c r="M54" s="12"/>
      <c r="N54" s="10">
        <v>146</v>
      </c>
      <c r="O54" s="11" t="str">
        <f t="shared" si="4"/>
        <v>-</v>
      </c>
      <c r="P54" s="11" t="str">
        <f t="shared" si="5"/>
        <v>-</v>
      </c>
      <c r="Q54" s="11" t="str">
        <f t="shared" si="6"/>
        <v>-</v>
      </c>
      <c r="R54" s="11" t="str">
        <f t="shared" si="11"/>
        <v>-</v>
      </c>
      <c r="S54" s="5"/>
    </row>
    <row r="55" spans="1:19" ht="15.75" customHeight="1">
      <c r="A55" s="5"/>
      <c r="B55" s="10">
        <v>47</v>
      </c>
      <c r="C55" s="11">
        <f t="shared" si="7"/>
        <v>98750</v>
      </c>
      <c r="D55" s="11">
        <f t="shared" si="0"/>
        <v>83333.333333333328</v>
      </c>
      <c r="E55" s="11">
        <f t="shared" si="8"/>
        <v>-15416.666666666666</v>
      </c>
      <c r="F55" s="11">
        <f t="shared" si="9"/>
        <v>6083333.3333333302</v>
      </c>
      <c r="G55" s="12"/>
      <c r="H55" s="10">
        <v>97</v>
      </c>
      <c r="I55" s="11">
        <f t="shared" si="1"/>
        <v>88333.333333333328</v>
      </c>
      <c r="J55" s="11">
        <f t="shared" si="2"/>
        <v>83333.333333333328</v>
      </c>
      <c r="K55" s="11">
        <f t="shared" si="3"/>
        <v>-5000</v>
      </c>
      <c r="L55" s="11">
        <f t="shared" si="10"/>
        <v>1916666.6666666667</v>
      </c>
      <c r="M55" s="12"/>
      <c r="N55" s="10">
        <v>147</v>
      </c>
      <c r="O55" s="11" t="str">
        <f t="shared" si="4"/>
        <v>-</v>
      </c>
      <c r="P55" s="11" t="str">
        <f t="shared" si="5"/>
        <v>-</v>
      </c>
      <c r="Q55" s="11" t="str">
        <f t="shared" si="6"/>
        <v>-</v>
      </c>
      <c r="R55" s="11" t="str">
        <f t="shared" si="11"/>
        <v>-</v>
      </c>
      <c r="S55" s="5"/>
    </row>
    <row r="56" spans="1:19" ht="15.75" customHeight="1">
      <c r="A56" s="5"/>
      <c r="B56" s="10">
        <v>48</v>
      </c>
      <c r="C56" s="11">
        <f t="shared" si="7"/>
        <v>98541.666666666657</v>
      </c>
      <c r="D56" s="11">
        <f t="shared" si="0"/>
        <v>83333.333333333328</v>
      </c>
      <c r="E56" s="11">
        <f t="shared" si="8"/>
        <v>-15208.333333333334</v>
      </c>
      <c r="F56" s="11">
        <f t="shared" si="9"/>
        <v>5999999.9999999972</v>
      </c>
      <c r="G56" s="12"/>
      <c r="H56" s="10">
        <v>98</v>
      </c>
      <c r="I56" s="11">
        <f t="shared" si="1"/>
        <v>88125</v>
      </c>
      <c r="J56" s="11">
        <f t="shared" si="2"/>
        <v>83333.333333333328</v>
      </c>
      <c r="K56" s="11">
        <f t="shared" si="3"/>
        <v>-4791.666666666667</v>
      </c>
      <c r="L56" s="11">
        <f t="shared" si="10"/>
        <v>1833333.3333333335</v>
      </c>
      <c r="M56" s="12"/>
      <c r="N56" s="10">
        <v>148</v>
      </c>
      <c r="O56" s="11" t="str">
        <f t="shared" si="4"/>
        <v>-</v>
      </c>
      <c r="P56" s="11" t="str">
        <f t="shared" si="5"/>
        <v>-</v>
      </c>
      <c r="Q56" s="11" t="str">
        <f t="shared" si="6"/>
        <v>-</v>
      </c>
      <c r="R56" s="11" t="str">
        <f t="shared" si="11"/>
        <v>-</v>
      </c>
      <c r="S56" s="5"/>
    </row>
    <row r="57" spans="1:19" ht="15.75" customHeight="1">
      <c r="A57" s="5"/>
      <c r="B57" s="10">
        <v>49</v>
      </c>
      <c r="C57" s="11">
        <f t="shared" si="7"/>
        <v>98333.333333333328</v>
      </c>
      <c r="D57" s="11">
        <f t="shared" si="0"/>
        <v>83333.333333333328</v>
      </c>
      <c r="E57" s="11">
        <f t="shared" si="8"/>
        <v>-15000</v>
      </c>
      <c r="F57" s="11">
        <f t="shared" si="9"/>
        <v>5916666.6666666642</v>
      </c>
      <c r="G57" s="12"/>
      <c r="H57" s="10">
        <v>99</v>
      </c>
      <c r="I57" s="11">
        <f t="shared" si="1"/>
        <v>87916.666666666657</v>
      </c>
      <c r="J57" s="11">
        <f t="shared" si="2"/>
        <v>83333.333333333328</v>
      </c>
      <c r="K57" s="11">
        <f t="shared" si="3"/>
        <v>-4583.333333333333</v>
      </c>
      <c r="L57" s="11">
        <f t="shared" si="10"/>
        <v>1750000.0000000002</v>
      </c>
      <c r="M57" s="12"/>
      <c r="N57" s="10">
        <v>149</v>
      </c>
      <c r="O57" s="11" t="str">
        <f t="shared" si="4"/>
        <v>-</v>
      </c>
      <c r="P57" s="11" t="str">
        <f t="shared" si="5"/>
        <v>-</v>
      </c>
      <c r="Q57" s="11" t="str">
        <f t="shared" si="6"/>
        <v>-</v>
      </c>
      <c r="R57" s="11" t="str">
        <f t="shared" si="11"/>
        <v>-</v>
      </c>
      <c r="S57" s="5"/>
    </row>
    <row r="58" spans="1:19" ht="15.75" customHeight="1">
      <c r="A58" s="5"/>
      <c r="B58" s="10">
        <v>50</v>
      </c>
      <c r="C58" s="11">
        <f t="shared" si="7"/>
        <v>98125</v>
      </c>
      <c r="D58" s="11">
        <f t="shared" si="0"/>
        <v>83333.333333333328</v>
      </c>
      <c r="E58" s="11">
        <f t="shared" si="8"/>
        <v>-14791.666666666666</v>
      </c>
      <c r="F58" s="11">
        <f t="shared" si="9"/>
        <v>5833333.3333333312</v>
      </c>
      <c r="G58" s="12"/>
      <c r="H58" s="10">
        <v>100</v>
      </c>
      <c r="I58" s="11">
        <f t="shared" si="1"/>
        <v>87708.333333333328</v>
      </c>
      <c r="J58" s="11">
        <f t="shared" si="2"/>
        <v>83333.333333333328</v>
      </c>
      <c r="K58" s="11">
        <f t="shared" si="3"/>
        <v>-4375</v>
      </c>
      <c r="L58" s="11">
        <f t="shared" si="10"/>
        <v>1666666.666666667</v>
      </c>
      <c r="M58" s="12"/>
      <c r="N58" s="10">
        <v>150</v>
      </c>
      <c r="O58" s="11" t="str">
        <f t="shared" si="4"/>
        <v>-</v>
      </c>
      <c r="P58" s="11" t="str">
        <f t="shared" si="5"/>
        <v>-</v>
      </c>
      <c r="Q58" s="11" t="str">
        <f t="shared" si="6"/>
        <v>-</v>
      </c>
      <c r="R58" s="11" t="str">
        <f t="shared" si="11"/>
        <v>-</v>
      </c>
      <c r="S58" s="5"/>
    </row>
    <row r="59" spans="1:1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</sheetData>
  <mergeCells count="12">
    <mergeCell ref="N3:O4"/>
    <mergeCell ref="N5:O6"/>
    <mergeCell ref="E5:H5"/>
    <mergeCell ref="E6:H6"/>
    <mergeCell ref="B1:R1"/>
    <mergeCell ref="P3:R4"/>
    <mergeCell ref="B4:D6"/>
    <mergeCell ref="E4:H4"/>
    <mergeCell ref="I4:K4"/>
    <mergeCell ref="I5:K5"/>
    <mergeCell ref="P5:R6"/>
    <mergeCell ref="I6:K6"/>
  </mergeCells>
  <phoneticPr fontId="11"/>
  <printOptions horizontalCentered="1"/>
  <pageMargins left="0.70866141732283472" right="0.70866141732283472" top="0.74803149606299213" bottom="0.74803149606299213" header="0" footer="0"/>
  <pageSetup paperSize="9" scale="5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Sheet1</vt:lpstr>
      <vt:lpstr>テンプレ_元利均等返済方式</vt:lpstr>
      <vt:lpstr>テンプレ_元金均等方式</vt:lpstr>
      <vt:lpstr>入力例_元利均等返済方式 </vt:lpstr>
      <vt:lpstr>入力例_元金均等方式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2025-10-20T07:04:50Z</dcterms:modified>
</cp:coreProperties>
</file>