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テンプレ " sheetId="2" r:id="rId5"/>
    <sheet state="visible" name="入力例" sheetId="3"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※今回はデザインのみ変更しているため、特に参考にした資料はありません。
※変更箇所
・表のデザインを横向きから縦向き（通常の損益計算書に近い形）に変更。
・損益計算書の部分と分析項目の部分がわかるように修正。
・計算式を見直し。
・グラフデザインを変更。</t>
      </text>
    </comment>
  </commentList>
</comments>
</file>

<file path=xl/sharedStrings.xml><?xml version="1.0" encoding="utf-8"?>
<sst xmlns="http://schemas.openxmlformats.org/spreadsheetml/2006/main" count="61" uniqueCount="22">
  <si>
    <t>損益推移表</t>
  </si>
  <si>
    <t>【テンプレートの説明】</t>
  </si>
  <si>
    <t>必要箇所に数値を入力します。
※黄色のセルは自動入力のため、入力不要
※印刷の際は、黄色を塗りつぶしなしに変更してください。</t>
  </si>
  <si>
    <t>第〇期</t>
  </si>
  <si>
    <t xml:space="preserve">　　　損　益　計　算　書</t>
  </si>
  <si>
    <t>売上高</t>
  </si>
  <si>
    <t>売上原価</t>
  </si>
  <si>
    <t>売上総利益</t>
  </si>
  <si>
    <t>販管費</t>
  </si>
  <si>
    <t>営業利益</t>
  </si>
  <si>
    <t>営業外損益</t>
  </si>
  <si>
    <t>経常利益</t>
  </si>
  <si>
    <t>特別損益</t>
  </si>
  <si>
    <t>当期純利益</t>
  </si>
  <si>
    <t xml:space="preserve">　　　損　益　計　算　書　分　析</t>
  </si>
  <si>
    <t>原価率</t>
  </si>
  <si>
    <t>販売比率</t>
  </si>
  <si>
    <t>営業利益率</t>
  </si>
  <si>
    <t>当期純利益率</t>
  </si>
  <si>
    <t>分岐点売上</t>
  </si>
  <si>
    <t>平均月商</t>
  </si>
  <si>
    <t>分岐点月商</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</si>
</sst>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b/>
      <sz val="18.0"/>
      <color theme="1"/>
      <name val="游ゴシック"/>
    </font>
    <font/>
    <font>
      <sz val="11.0"/>
      <color theme="1"/>
      <name val="MS PGothic"/>
    </font>
    <font>
      <sz val="11.0"/>
      <color theme="1"/>
      <name val="游ゴシック"/>
    </font>
    <font>
      <color theme="1"/>
      <name val="Calibri"/>
      <scheme val="minor"/>
    </font>
    <font>
      <b/>
      <sz val="11.0"/>
      <color theme="1"/>
      <name val="游ゴシック"/>
    </font>
  </fonts>
  <fills count="5">
    <fill>
      <patternFill patternType="none"/>
    </fill>
    <fill>
      <patternFill patternType="lightGray"/>
    </fill>
    <fill>
      <patternFill patternType="solid">
        <fgColor rgb="FFFEF2CB"/>
        <bgColor rgb="FFFEF2CB"/>
      </patternFill>
    </fill>
    <fill>
      <patternFill patternType="solid">
        <fgColor rgb="FFD9E2F3"/>
        <bgColor rgb="FFD9E2F3"/>
      </patternFill>
    </fill>
    <fill>
      <patternFill patternType="solid">
        <fgColor rgb="FFFFFF00"/>
        <bgColor rgb="FFFFFF00"/>
      </patternFill>
    </fill>
  </fills>
  <borders count="1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center" wrapText="0"/>
    </xf>
    <xf borderId="1" fillId="0" fontId="1" numFmtId="0" xfId="0" applyAlignment="1" applyBorder="1" applyFont="1">
      <alignment horizontal="center" vertical="center"/>
    </xf>
    <xf borderId="2" fillId="0" fontId="2" numFmtId="0" xfId="0" applyAlignment="1" applyBorder="1" applyFont="1">
      <alignment vertical="center"/>
    </xf>
    <xf borderId="3" fillId="0" fontId="2" numFmtId="0" xfId="0" applyAlignment="1" applyBorder="1" applyFont="1">
      <alignment vertical="center"/>
    </xf>
    <xf borderId="0" fillId="0" fontId="1" numFmtId="0" xfId="0" applyAlignment="1" applyFont="1">
      <alignment vertical="center"/>
    </xf>
    <xf borderId="4" fillId="0" fontId="2" numFmtId="0" xfId="0" applyAlignment="1" applyBorder="1" applyFont="1">
      <alignment vertical="center"/>
    </xf>
    <xf borderId="5" fillId="0" fontId="2" numFmtId="0" xfId="0" applyAlignment="1" applyBorder="1" applyFont="1">
      <alignment vertical="center"/>
    </xf>
    <xf borderId="6" fillId="0" fontId="2" numFmtId="0" xfId="0" applyAlignment="1" applyBorder="1" applyFont="1">
      <alignment vertical="center"/>
    </xf>
    <xf borderId="0" fillId="0" fontId="3" numFmtId="0" xfId="0" applyAlignment="1" applyFont="1">
      <alignment vertical="bottom"/>
    </xf>
    <xf borderId="1" fillId="2" fontId="4" numFmtId="0" xfId="0" applyAlignment="1" applyBorder="1" applyFill="1" applyFont="1">
      <alignment horizontal="left" shrinkToFit="0" vertical="top" wrapText="1"/>
    </xf>
    <xf borderId="0" fillId="0" fontId="4" numFmtId="0" xfId="0" applyAlignment="1" applyFont="1">
      <alignment shrinkToFit="0" vertical="top" wrapText="1"/>
    </xf>
    <xf borderId="7" fillId="0" fontId="2" numFmtId="0" xfId="0" applyAlignment="1" applyBorder="1" applyFont="1">
      <alignment vertical="center"/>
    </xf>
    <xf borderId="8" fillId="0" fontId="2" numFmtId="0" xfId="0" applyAlignment="1" applyBorder="1" applyFont="1">
      <alignment vertical="center"/>
    </xf>
    <xf borderId="0" fillId="0" fontId="1" numFmtId="0" xfId="0" applyAlignment="1" applyFont="1">
      <alignment horizontal="center" vertical="center"/>
    </xf>
    <xf borderId="9" fillId="0" fontId="5" numFmtId="0" xfId="0" applyAlignment="1" applyBorder="1" applyFont="1">
      <alignment vertical="center"/>
    </xf>
    <xf borderId="9" fillId="0" fontId="4" numFmtId="0" xfId="0" applyAlignment="1" applyBorder="1" applyFont="1">
      <alignment horizontal="center" vertical="center"/>
    </xf>
    <xf borderId="10" fillId="3" fontId="4" numFmtId="0" xfId="0" applyAlignment="1" applyBorder="1" applyFill="1" applyFont="1">
      <alignment horizontal="left" vertical="center"/>
    </xf>
    <xf borderId="11" fillId="0" fontId="2" numFmtId="0" xfId="0" applyAlignment="1" applyBorder="1" applyFont="1">
      <alignment vertical="center"/>
    </xf>
    <xf borderId="12" fillId="0" fontId="2" numFmtId="0" xfId="0" applyAlignment="1" applyBorder="1" applyFont="1">
      <alignment vertical="center"/>
    </xf>
    <xf borderId="9" fillId="0" fontId="6" numFmtId="0" xfId="0" applyAlignment="1" applyBorder="1" applyFont="1">
      <alignment vertical="center"/>
    </xf>
    <xf borderId="9" fillId="0" fontId="4" numFmtId="38" xfId="0" applyAlignment="1" applyBorder="1" applyFont="1" applyNumberFormat="1">
      <alignment vertical="center"/>
    </xf>
    <xf borderId="9" fillId="4" fontId="4" numFmtId="38" xfId="0" applyAlignment="1" applyBorder="1" applyFill="1" applyFont="1" applyNumberFormat="1">
      <alignment vertical="center"/>
    </xf>
    <xf borderId="9" fillId="4" fontId="4" numFmtId="9" xfId="0" applyAlignment="1" applyBorder="1" applyFont="1" applyNumberFormat="1">
      <alignment vertical="center"/>
    </xf>
    <xf borderId="9" fillId="0" fontId="4"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売上高</c:v>
          </c:tx>
          <c:spPr>
            <a:solidFill>
              <a:schemeClr val="accent1"/>
            </a:solidFill>
            <a:ln cmpd="sng">
              <a:solidFill>
                <a:srgbClr val="000000"/>
              </a:solidFill>
            </a:ln>
          </c:spPr>
          <c:cat>
            <c:strRef>
              <c:f>'テンプレ '!$C$26:$L$26</c:f>
            </c:strRef>
          </c:cat>
          <c:val>
            <c:numRef>
              <c:f>'テンプレ '!$C$34:$L$34</c:f>
              <c:numCache/>
            </c:numRef>
          </c:val>
        </c:ser>
        <c:ser>
          <c:idx val="1"/>
          <c:order val="1"/>
          <c:tx>
            <c:v>当期純利益</c:v>
          </c:tx>
          <c:spPr>
            <a:solidFill>
              <a:schemeClr val="accent2"/>
            </a:solidFill>
            <a:ln cmpd="sng">
              <a:solidFill>
                <a:srgbClr val="000000"/>
              </a:solidFill>
            </a:ln>
          </c:spPr>
          <c:cat>
            <c:strRef>
              <c:f>'テンプレ '!$C$26:$L$26</c:f>
            </c:strRef>
          </c:cat>
          <c:val>
            <c:numRef>
              <c:f>'テンプレ '!$C$40:$L$40</c:f>
              <c:numCache/>
            </c:numRef>
          </c:val>
        </c:ser>
        <c:overlap val="100"/>
        <c:axId val="1413974720"/>
        <c:axId val="840881345"/>
      </c:barChart>
      <c:catAx>
        <c:axId val="14139747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a:lstStyle/>
          <a:p>
            <a:pPr lvl="0">
              <a:defRPr b="0">
                <a:solidFill>
                  <a:srgbClr val="000000"/>
                </a:solidFill>
                <a:latin typeface="+mn-lt"/>
              </a:defRPr>
            </a:pPr>
          </a:p>
        </c:txPr>
        <c:crossAx val="840881345"/>
      </c:catAx>
      <c:valAx>
        <c:axId val="8408813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13974720"/>
      </c:valAx>
    </c:plotArea>
    <c:legend>
      <c:legendPos val="t"/>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売上高</c:v>
          </c:tx>
          <c:spPr>
            <a:solidFill>
              <a:schemeClr val="accent1"/>
            </a:solidFill>
            <a:ln cmpd="sng">
              <a:solidFill>
                <a:srgbClr val="000000"/>
              </a:solidFill>
            </a:ln>
          </c:spPr>
          <c:val>
            <c:numRef>
              <c:f>'入力例'!$C$26:$L$26</c:f>
              <c:numCache/>
            </c:numRef>
          </c:val>
        </c:ser>
        <c:ser>
          <c:idx val="1"/>
          <c:order val="1"/>
          <c:tx>
            <c:v>当期純利益</c:v>
          </c:tx>
          <c:spPr>
            <a:solidFill>
              <a:schemeClr val="accent2"/>
            </a:solidFill>
            <a:ln cmpd="sng">
              <a:solidFill>
                <a:srgbClr val="000000"/>
              </a:solidFill>
            </a:ln>
          </c:spPr>
          <c:val>
            <c:numRef>
              <c:f>'入力例'!$C$34:$L$34</c:f>
              <c:numCache/>
            </c:numRef>
          </c:val>
        </c:ser>
        <c:overlap val="100"/>
        <c:axId val="11493170"/>
        <c:axId val="1154119774"/>
      </c:barChart>
      <c:lineChart>
        <c:varyColors val="0"/>
        <c:ser>
          <c:idx val="2"/>
          <c:order val="2"/>
          <c:tx>
            <c:v>分岐点売上</c:v>
          </c:tx>
          <c:spPr>
            <a:ln cmpd="sng" w="38100">
              <a:solidFill>
                <a:srgbClr val="FF0000">
                  <a:alpha val="100000"/>
                </a:srgbClr>
              </a:solidFill>
            </a:ln>
          </c:spPr>
          <c:marker>
            <c:symbol val="circle"/>
            <c:size val="8"/>
            <c:spPr>
              <a:solidFill>
                <a:srgbClr val="FF0000">
                  <a:alpha val="100000"/>
                </a:srgbClr>
              </a:solidFill>
              <a:ln cmpd="sng">
                <a:solidFill>
                  <a:srgbClr val="FF0000">
                    <a:alpha val="100000"/>
                  </a:srgbClr>
                </a:solidFill>
              </a:ln>
            </c:spPr>
          </c:marker>
          <c:val>
            <c:numRef>
              <c:f>'入力例'!$C$40:$L$40</c:f>
              <c:numCache/>
            </c:numRef>
          </c:val>
          <c:smooth val="0"/>
        </c:ser>
        <c:axId val="11493170"/>
        <c:axId val="1154119774"/>
      </c:lineChart>
      <c:catAx>
        <c:axId val="114931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a:lstStyle/>
          <a:p>
            <a:pPr lvl="0">
              <a:defRPr b="0">
                <a:solidFill>
                  <a:srgbClr val="000000"/>
                </a:solidFill>
                <a:latin typeface="+mn-lt"/>
              </a:defRPr>
            </a:pPr>
          </a:p>
        </c:txPr>
        <c:crossAx val="1154119774"/>
      </c:catAx>
      <c:valAx>
        <c:axId val="11541197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493170"/>
      </c:valAx>
    </c:plotArea>
    <c:legend>
      <c:legendPos val="t"/>
      <c:overlay val="0"/>
      <c:txPr>
        <a:bodyPr/>
        <a:lstStyle/>
        <a:p>
          <a:pPr lvl="0">
            <a:defRPr b="0" i="0" sz="90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0</xdr:rowOff>
    </xdr:from>
    <xdr:ext cx="7686675" cy="4429125"/>
    <xdr:graphicFrame>
      <xdr:nvGraphicFramePr>
        <xdr:cNvPr id="1" name="Chart 1" title="グラフ"/>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0</xdr:rowOff>
    </xdr:from>
    <xdr:ext cx="7686675" cy="4429125"/>
    <xdr:graphicFrame>
      <xdr:nvGraphicFramePr>
        <xdr:cNvPr id="2"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8.0" customHeight="1"/>
    <row r="2" ht="18.0" customHeight="1">
      <c r="B2" s="1" t="s">
        <v>0</v>
      </c>
      <c r="C2" s="2"/>
      <c r="D2" s="2"/>
      <c r="E2" s="2"/>
      <c r="F2" s="3"/>
      <c r="G2" s="4"/>
    </row>
    <row r="3" ht="18.0" customHeight="1">
      <c r="B3" s="5"/>
      <c r="C3" s="6"/>
      <c r="D3" s="6"/>
      <c r="E3" s="6"/>
      <c r="F3" s="7"/>
      <c r="G3" s="4"/>
    </row>
    <row r="4" ht="18.0" customHeight="1"/>
    <row r="5" ht="18.0" customHeight="1">
      <c r="B5" s="8" t="s">
        <v>1</v>
      </c>
    </row>
    <row r="6" ht="18.75" customHeight="1">
      <c r="B6" s="9" t="s">
        <v>2</v>
      </c>
      <c r="C6" s="2"/>
      <c r="D6" s="2"/>
      <c r="E6" s="2"/>
      <c r="F6" s="2"/>
      <c r="G6" s="2"/>
      <c r="H6" s="3"/>
      <c r="I6" s="10"/>
    </row>
    <row r="7" ht="18.0" customHeight="1">
      <c r="B7" s="11"/>
      <c r="H7" s="12"/>
      <c r="I7" s="10"/>
    </row>
    <row r="8" ht="18.0" customHeight="1">
      <c r="B8" s="5"/>
      <c r="C8" s="6"/>
      <c r="D8" s="6"/>
      <c r="E8" s="6"/>
      <c r="F8" s="6"/>
      <c r="G8" s="6"/>
      <c r="H8" s="7"/>
      <c r="I8" s="10"/>
    </row>
    <row r="9" ht="18.0" customHeight="1">
      <c r="B9" s="10"/>
      <c r="C9" s="10"/>
      <c r="D9" s="10"/>
      <c r="E9" s="10"/>
      <c r="F9" s="10"/>
      <c r="G9" s="10"/>
      <c r="H9" s="10"/>
      <c r="I9" s="10"/>
    </row>
    <row r="10" ht="18.0" customHeight="1">
      <c r="C10" s="10"/>
      <c r="D10" s="10"/>
      <c r="E10" s="10"/>
      <c r="F10" s="10"/>
      <c r="G10" s="10"/>
      <c r="H10" s="10"/>
      <c r="I10" s="10"/>
    </row>
    <row r="11" ht="18.0" customHeight="1">
      <c r="B11" s="10"/>
      <c r="C11" s="10"/>
      <c r="D11" s="10"/>
      <c r="E11" s="10"/>
      <c r="F11" s="10"/>
      <c r="G11" s="10"/>
      <c r="H11" s="10"/>
      <c r="I11" s="10"/>
    </row>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mergeCells count="2">
    <mergeCell ref="B2:F3"/>
    <mergeCell ref="B6:H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12" width="12.43"/>
    <col customWidth="1" min="13" max="26" width="8.71"/>
  </cols>
  <sheetData>
    <row r="1" ht="18.0" customHeight="1">
      <c r="A1" s="13" t="s">
        <v>0</v>
      </c>
    </row>
    <row r="2" ht="18.0" customHeight="1"/>
    <row r="3" ht="24.75"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24.75" customHeight="1">
      <c r="B24" s="14"/>
      <c r="C24" s="15" t="s">
        <v>3</v>
      </c>
      <c r="D24" s="15" t="s">
        <v>3</v>
      </c>
      <c r="E24" s="15" t="s">
        <v>3</v>
      </c>
      <c r="F24" s="15" t="s">
        <v>3</v>
      </c>
      <c r="G24" s="15" t="s">
        <v>3</v>
      </c>
      <c r="H24" s="15" t="s">
        <v>3</v>
      </c>
      <c r="I24" s="15" t="s">
        <v>3</v>
      </c>
      <c r="J24" s="15" t="s">
        <v>3</v>
      </c>
      <c r="K24" s="15" t="s">
        <v>3</v>
      </c>
      <c r="L24" s="15" t="s">
        <v>3</v>
      </c>
    </row>
    <row r="25" ht="24.75" customHeight="1">
      <c r="B25" s="16" t="s">
        <v>4</v>
      </c>
      <c r="C25" s="17"/>
      <c r="D25" s="17"/>
      <c r="E25" s="17"/>
      <c r="F25" s="17"/>
      <c r="G25" s="17"/>
      <c r="H25" s="17"/>
      <c r="I25" s="17"/>
      <c r="J25" s="17"/>
      <c r="K25" s="17"/>
      <c r="L25" s="18"/>
    </row>
    <row r="26" ht="24.75" customHeight="1">
      <c r="B26" s="19" t="s">
        <v>5</v>
      </c>
      <c r="C26" s="20"/>
      <c r="D26" s="20"/>
      <c r="E26" s="20"/>
      <c r="F26" s="20"/>
      <c r="G26" s="20"/>
      <c r="H26" s="20"/>
      <c r="I26" s="20"/>
      <c r="J26" s="20"/>
      <c r="K26" s="20"/>
      <c r="L26" s="20"/>
    </row>
    <row r="27" ht="24.75" customHeight="1">
      <c r="B27" s="19" t="s">
        <v>6</v>
      </c>
      <c r="C27" s="20"/>
      <c r="D27" s="20"/>
      <c r="E27" s="20"/>
      <c r="F27" s="20"/>
      <c r="G27" s="20"/>
      <c r="H27" s="20"/>
      <c r="I27" s="20"/>
      <c r="J27" s="20"/>
      <c r="K27" s="20"/>
      <c r="L27" s="20"/>
    </row>
    <row r="28" ht="24.75" customHeight="1">
      <c r="B28" s="19" t="s">
        <v>7</v>
      </c>
      <c r="C28" s="21">
        <f t="shared" ref="C28:L28" si="1">C26-C27</f>
        <v>0</v>
      </c>
      <c r="D28" s="21">
        <f t="shared" si="1"/>
        <v>0</v>
      </c>
      <c r="E28" s="21">
        <f t="shared" si="1"/>
        <v>0</v>
      </c>
      <c r="F28" s="21">
        <f t="shared" si="1"/>
        <v>0</v>
      </c>
      <c r="G28" s="21">
        <f t="shared" si="1"/>
        <v>0</v>
      </c>
      <c r="H28" s="21">
        <f t="shared" si="1"/>
        <v>0</v>
      </c>
      <c r="I28" s="21">
        <f t="shared" si="1"/>
        <v>0</v>
      </c>
      <c r="J28" s="21">
        <f t="shared" si="1"/>
        <v>0</v>
      </c>
      <c r="K28" s="21">
        <f t="shared" si="1"/>
        <v>0</v>
      </c>
      <c r="L28" s="21">
        <f t="shared" si="1"/>
        <v>0</v>
      </c>
    </row>
    <row r="29" ht="24.75" customHeight="1">
      <c r="B29" s="19" t="s">
        <v>8</v>
      </c>
      <c r="C29" s="20"/>
      <c r="D29" s="20"/>
      <c r="E29" s="20"/>
      <c r="F29" s="20"/>
      <c r="G29" s="20"/>
      <c r="H29" s="20"/>
      <c r="I29" s="20"/>
      <c r="J29" s="20"/>
      <c r="K29" s="20"/>
      <c r="L29" s="20"/>
    </row>
    <row r="30" ht="24.75" customHeight="1">
      <c r="B30" s="19" t="s">
        <v>9</v>
      </c>
      <c r="C30" s="21">
        <f t="shared" ref="C30:L30" si="2">C28-C29</f>
        <v>0</v>
      </c>
      <c r="D30" s="21">
        <f t="shared" si="2"/>
        <v>0</v>
      </c>
      <c r="E30" s="21">
        <f t="shared" si="2"/>
        <v>0</v>
      </c>
      <c r="F30" s="21">
        <f t="shared" si="2"/>
        <v>0</v>
      </c>
      <c r="G30" s="21">
        <f t="shared" si="2"/>
        <v>0</v>
      </c>
      <c r="H30" s="21">
        <f t="shared" si="2"/>
        <v>0</v>
      </c>
      <c r="I30" s="21">
        <f t="shared" si="2"/>
        <v>0</v>
      </c>
      <c r="J30" s="21">
        <f t="shared" si="2"/>
        <v>0</v>
      </c>
      <c r="K30" s="21">
        <f t="shared" si="2"/>
        <v>0</v>
      </c>
      <c r="L30" s="21">
        <f t="shared" si="2"/>
        <v>0</v>
      </c>
    </row>
    <row r="31" ht="24.75" customHeight="1">
      <c r="B31" s="19" t="s">
        <v>10</v>
      </c>
      <c r="C31" s="20"/>
      <c r="D31" s="20"/>
      <c r="E31" s="20"/>
      <c r="F31" s="20"/>
      <c r="G31" s="20"/>
      <c r="H31" s="20"/>
      <c r="I31" s="20"/>
      <c r="J31" s="20"/>
      <c r="K31" s="20"/>
      <c r="L31" s="20"/>
    </row>
    <row r="32" ht="24.75" customHeight="1">
      <c r="B32" s="19" t="s">
        <v>11</v>
      </c>
      <c r="C32" s="21">
        <f t="shared" ref="C32:L32" si="3">C30+C31</f>
        <v>0</v>
      </c>
      <c r="D32" s="21">
        <f t="shared" si="3"/>
        <v>0</v>
      </c>
      <c r="E32" s="21">
        <f t="shared" si="3"/>
        <v>0</v>
      </c>
      <c r="F32" s="21">
        <f t="shared" si="3"/>
        <v>0</v>
      </c>
      <c r="G32" s="21">
        <f t="shared" si="3"/>
        <v>0</v>
      </c>
      <c r="H32" s="21">
        <f t="shared" si="3"/>
        <v>0</v>
      </c>
      <c r="I32" s="21">
        <f t="shared" si="3"/>
        <v>0</v>
      </c>
      <c r="J32" s="21">
        <f t="shared" si="3"/>
        <v>0</v>
      </c>
      <c r="K32" s="21">
        <f t="shared" si="3"/>
        <v>0</v>
      </c>
      <c r="L32" s="21">
        <f t="shared" si="3"/>
        <v>0</v>
      </c>
    </row>
    <row r="33" ht="24.75" customHeight="1">
      <c r="B33" s="19" t="s">
        <v>12</v>
      </c>
      <c r="C33" s="20"/>
      <c r="D33" s="20"/>
      <c r="E33" s="20"/>
      <c r="F33" s="20"/>
      <c r="G33" s="20"/>
      <c r="H33" s="20"/>
      <c r="I33" s="20"/>
      <c r="J33" s="20"/>
      <c r="K33" s="20"/>
      <c r="L33" s="20"/>
    </row>
    <row r="34" ht="24.75" customHeight="1">
      <c r="B34" s="19" t="s">
        <v>13</v>
      </c>
      <c r="C34" s="21">
        <f t="shared" ref="C34:L34" si="4">C32+C33</f>
        <v>0</v>
      </c>
      <c r="D34" s="21">
        <f t="shared" si="4"/>
        <v>0</v>
      </c>
      <c r="E34" s="21">
        <f t="shared" si="4"/>
        <v>0</v>
      </c>
      <c r="F34" s="21">
        <f t="shared" si="4"/>
        <v>0</v>
      </c>
      <c r="G34" s="21">
        <f t="shared" si="4"/>
        <v>0</v>
      </c>
      <c r="H34" s="21">
        <f t="shared" si="4"/>
        <v>0</v>
      </c>
      <c r="I34" s="21">
        <f t="shared" si="4"/>
        <v>0</v>
      </c>
      <c r="J34" s="21">
        <f t="shared" si="4"/>
        <v>0</v>
      </c>
      <c r="K34" s="21">
        <f t="shared" si="4"/>
        <v>0</v>
      </c>
      <c r="L34" s="21">
        <f t="shared" si="4"/>
        <v>0</v>
      </c>
    </row>
    <row r="35" ht="24.75" customHeight="1">
      <c r="B35" s="16" t="s">
        <v>14</v>
      </c>
      <c r="C35" s="17"/>
      <c r="D35" s="17"/>
      <c r="E35" s="17"/>
      <c r="F35" s="17"/>
      <c r="G35" s="17"/>
      <c r="H35" s="17"/>
      <c r="I35" s="17"/>
      <c r="J35" s="17"/>
      <c r="K35" s="17"/>
      <c r="L35" s="18"/>
    </row>
    <row r="36" ht="24.75" customHeight="1">
      <c r="B36" s="19" t="s">
        <v>15</v>
      </c>
      <c r="C36" s="22">
        <f t="shared" ref="C36:L36" si="5">IF(C26="",0,IF(C27="",0,C27/C26))</f>
        <v>0</v>
      </c>
      <c r="D36" s="22">
        <f t="shared" si="5"/>
        <v>0</v>
      </c>
      <c r="E36" s="22">
        <f t="shared" si="5"/>
        <v>0</v>
      </c>
      <c r="F36" s="22">
        <f t="shared" si="5"/>
        <v>0</v>
      </c>
      <c r="G36" s="22">
        <f t="shared" si="5"/>
        <v>0</v>
      </c>
      <c r="H36" s="22">
        <f t="shared" si="5"/>
        <v>0</v>
      </c>
      <c r="I36" s="22">
        <f t="shared" si="5"/>
        <v>0</v>
      </c>
      <c r="J36" s="22">
        <f t="shared" si="5"/>
        <v>0</v>
      </c>
      <c r="K36" s="22">
        <f t="shared" si="5"/>
        <v>0</v>
      </c>
      <c r="L36" s="22">
        <f t="shared" si="5"/>
        <v>0</v>
      </c>
    </row>
    <row r="37" ht="24.75" customHeight="1">
      <c r="B37" s="19" t="s">
        <v>16</v>
      </c>
      <c r="C37" s="22">
        <f t="shared" ref="C37:L37" si="6">IF(C26="",0,IF(C29="",0,C29/C26))</f>
        <v>0</v>
      </c>
      <c r="D37" s="22">
        <f t="shared" si="6"/>
        <v>0</v>
      </c>
      <c r="E37" s="22">
        <f t="shared" si="6"/>
        <v>0</v>
      </c>
      <c r="F37" s="22">
        <f t="shared" si="6"/>
        <v>0</v>
      </c>
      <c r="G37" s="22">
        <f t="shared" si="6"/>
        <v>0</v>
      </c>
      <c r="H37" s="22">
        <f t="shared" si="6"/>
        <v>0</v>
      </c>
      <c r="I37" s="22">
        <f t="shared" si="6"/>
        <v>0</v>
      </c>
      <c r="J37" s="22">
        <f t="shared" si="6"/>
        <v>0</v>
      </c>
      <c r="K37" s="22">
        <f t="shared" si="6"/>
        <v>0</v>
      </c>
      <c r="L37" s="22">
        <f t="shared" si="6"/>
        <v>0</v>
      </c>
    </row>
    <row r="38" ht="24.75" customHeight="1">
      <c r="B38" s="19" t="s">
        <v>17</v>
      </c>
      <c r="C38" s="22">
        <f t="shared" ref="C38:L38" si="7">IF(C26="",0,IF(C30="",0,C30/C26))</f>
        <v>0</v>
      </c>
      <c r="D38" s="22">
        <f t="shared" si="7"/>
        <v>0</v>
      </c>
      <c r="E38" s="22">
        <f t="shared" si="7"/>
        <v>0</v>
      </c>
      <c r="F38" s="22">
        <f t="shared" si="7"/>
        <v>0</v>
      </c>
      <c r="G38" s="22">
        <f t="shared" si="7"/>
        <v>0</v>
      </c>
      <c r="H38" s="22">
        <f t="shared" si="7"/>
        <v>0</v>
      </c>
      <c r="I38" s="22">
        <f t="shared" si="7"/>
        <v>0</v>
      </c>
      <c r="J38" s="22">
        <f t="shared" si="7"/>
        <v>0</v>
      </c>
      <c r="K38" s="22">
        <f t="shared" si="7"/>
        <v>0</v>
      </c>
      <c r="L38" s="22">
        <f t="shared" si="7"/>
        <v>0</v>
      </c>
    </row>
    <row r="39" ht="24.75" customHeight="1">
      <c r="B39" s="19" t="s">
        <v>18</v>
      </c>
      <c r="C39" s="22">
        <f t="shared" ref="C39:L39" si="8">IF(C26="",0,IF(C34="",0,C34/C26))</f>
        <v>0</v>
      </c>
      <c r="D39" s="22">
        <f t="shared" si="8"/>
        <v>0</v>
      </c>
      <c r="E39" s="22">
        <f t="shared" si="8"/>
        <v>0</v>
      </c>
      <c r="F39" s="22">
        <f t="shared" si="8"/>
        <v>0</v>
      </c>
      <c r="G39" s="22">
        <f t="shared" si="8"/>
        <v>0</v>
      </c>
      <c r="H39" s="22">
        <f t="shared" si="8"/>
        <v>0</v>
      </c>
      <c r="I39" s="22">
        <f t="shared" si="8"/>
        <v>0</v>
      </c>
      <c r="J39" s="22">
        <f t="shared" si="8"/>
        <v>0</v>
      </c>
      <c r="K39" s="22">
        <f t="shared" si="8"/>
        <v>0</v>
      </c>
      <c r="L39" s="22">
        <f t="shared" si="8"/>
        <v>0</v>
      </c>
    </row>
    <row r="40" ht="24.75" customHeight="1">
      <c r="B40" s="19" t="s">
        <v>19</v>
      </c>
      <c r="C40" s="21">
        <f t="shared" ref="C40:L40" si="9">IF(C29="",0,IF(C36=0,0,C29/(1-C36)))</f>
        <v>0</v>
      </c>
      <c r="D40" s="21">
        <f t="shared" si="9"/>
        <v>0</v>
      </c>
      <c r="E40" s="21">
        <f t="shared" si="9"/>
        <v>0</v>
      </c>
      <c r="F40" s="21">
        <f t="shared" si="9"/>
        <v>0</v>
      </c>
      <c r="G40" s="21">
        <f t="shared" si="9"/>
        <v>0</v>
      </c>
      <c r="H40" s="21">
        <f t="shared" si="9"/>
        <v>0</v>
      </c>
      <c r="I40" s="21">
        <f t="shared" si="9"/>
        <v>0</v>
      </c>
      <c r="J40" s="21">
        <f t="shared" si="9"/>
        <v>0</v>
      </c>
      <c r="K40" s="21">
        <f t="shared" si="9"/>
        <v>0</v>
      </c>
      <c r="L40" s="21">
        <f t="shared" si="9"/>
        <v>0</v>
      </c>
    </row>
    <row r="41" ht="24.75" customHeight="1">
      <c r="B41" s="19" t="s">
        <v>20</v>
      </c>
      <c r="C41" s="21">
        <f t="shared" ref="C41:L41" si="10">C26/12</f>
        <v>0</v>
      </c>
      <c r="D41" s="21">
        <f t="shared" si="10"/>
        <v>0</v>
      </c>
      <c r="E41" s="21">
        <f t="shared" si="10"/>
        <v>0</v>
      </c>
      <c r="F41" s="21">
        <f t="shared" si="10"/>
        <v>0</v>
      </c>
      <c r="G41" s="21">
        <f t="shared" si="10"/>
        <v>0</v>
      </c>
      <c r="H41" s="21">
        <f t="shared" si="10"/>
        <v>0</v>
      </c>
      <c r="I41" s="21">
        <f t="shared" si="10"/>
        <v>0</v>
      </c>
      <c r="J41" s="21">
        <f t="shared" si="10"/>
        <v>0</v>
      </c>
      <c r="K41" s="21">
        <f t="shared" si="10"/>
        <v>0</v>
      </c>
      <c r="L41" s="21">
        <f t="shared" si="10"/>
        <v>0</v>
      </c>
    </row>
    <row r="42" ht="24.75" customHeight="1">
      <c r="B42" s="19" t="s">
        <v>21</v>
      </c>
      <c r="C42" s="21">
        <f t="shared" ref="C42:L42" si="11">C40/12</f>
        <v>0</v>
      </c>
      <c r="D42" s="21">
        <f t="shared" si="11"/>
        <v>0</v>
      </c>
      <c r="E42" s="21">
        <f t="shared" si="11"/>
        <v>0</v>
      </c>
      <c r="F42" s="21">
        <f t="shared" si="11"/>
        <v>0</v>
      </c>
      <c r="G42" s="21">
        <f t="shared" si="11"/>
        <v>0</v>
      </c>
      <c r="H42" s="21">
        <f t="shared" si="11"/>
        <v>0</v>
      </c>
      <c r="I42" s="21">
        <f t="shared" si="11"/>
        <v>0</v>
      </c>
      <c r="J42" s="21">
        <f t="shared" si="11"/>
        <v>0</v>
      </c>
      <c r="K42" s="21">
        <f t="shared" si="11"/>
        <v>0</v>
      </c>
      <c r="L42" s="21">
        <f t="shared" si="11"/>
        <v>0</v>
      </c>
    </row>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mergeCells count="3">
    <mergeCell ref="A1:L1"/>
    <mergeCell ref="B25:L25"/>
    <mergeCell ref="B35:L35"/>
  </mergeCells>
  <printOptions/>
  <pageMargins bottom="0.75" footer="0.0" header="0.0" left="0.7" right="0.7" top="0.75"/>
  <pageSetup paperSize="9" scale="78"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12" width="12.43"/>
    <col customWidth="1" min="13" max="26" width="8.71"/>
  </cols>
  <sheetData>
    <row r="1" ht="18.0" customHeight="1">
      <c r="A1" s="13" t="s">
        <v>0</v>
      </c>
    </row>
    <row r="2" ht="18.0" customHeight="1"/>
    <row r="3" ht="24.75"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24.75" customHeight="1">
      <c r="B24" s="23"/>
      <c r="C24" s="15" t="s">
        <v>3</v>
      </c>
      <c r="D24" s="15" t="s">
        <v>3</v>
      </c>
      <c r="E24" s="15" t="s">
        <v>3</v>
      </c>
      <c r="F24" s="15" t="s">
        <v>3</v>
      </c>
      <c r="G24" s="15" t="s">
        <v>3</v>
      </c>
      <c r="H24" s="15" t="s">
        <v>3</v>
      </c>
      <c r="I24" s="15" t="s">
        <v>3</v>
      </c>
      <c r="J24" s="15" t="s">
        <v>3</v>
      </c>
      <c r="K24" s="15" t="s">
        <v>3</v>
      </c>
      <c r="L24" s="15" t="s">
        <v>3</v>
      </c>
    </row>
    <row r="25" ht="24.75" customHeight="1">
      <c r="B25" s="16" t="s">
        <v>4</v>
      </c>
      <c r="C25" s="17"/>
      <c r="D25" s="17"/>
      <c r="E25" s="17"/>
      <c r="F25" s="17"/>
      <c r="G25" s="17"/>
      <c r="H25" s="17"/>
      <c r="I25" s="17"/>
      <c r="J25" s="17"/>
      <c r="K25" s="17"/>
      <c r="L25" s="18"/>
    </row>
    <row r="26" ht="24.75" customHeight="1">
      <c r="B26" s="19" t="s">
        <v>5</v>
      </c>
      <c r="C26" s="20">
        <v>1.0E7</v>
      </c>
      <c r="D26" s="20">
        <v>1.2E7</v>
      </c>
      <c r="E26" s="20">
        <v>1.45E7</v>
      </c>
      <c r="F26" s="20">
        <v>1.3E7</v>
      </c>
      <c r="G26" s="20">
        <v>1.6E7</v>
      </c>
      <c r="H26" s="20">
        <v>1.8E7</v>
      </c>
      <c r="I26" s="20">
        <v>2.0E7</v>
      </c>
      <c r="J26" s="20">
        <v>1.9E7</v>
      </c>
      <c r="K26" s="20">
        <v>2.2E7</v>
      </c>
      <c r="L26" s="20">
        <v>2.5E7</v>
      </c>
    </row>
    <row r="27" ht="24.75" customHeight="1">
      <c r="B27" s="19" t="s">
        <v>6</v>
      </c>
      <c r="C27" s="20">
        <v>6000000.0</v>
      </c>
      <c r="D27" s="20">
        <v>7200000.0</v>
      </c>
      <c r="E27" s="20">
        <v>9000000.0</v>
      </c>
      <c r="F27" s="20">
        <v>8000000.0</v>
      </c>
      <c r="G27" s="20">
        <v>1.0E7</v>
      </c>
      <c r="H27" s="20">
        <v>1.08E7</v>
      </c>
      <c r="I27" s="20">
        <v>1.2E7</v>
      </c>
      <c r="J27" s="20">
        <v>1.15E7</v>
      </c>
      <c r="K27" s="20">
        <v>1.35E7</v>
      </c>
      <c r="L27" s="20">
        <v>1.5E7</v>
      </c>
    </row>
    <row r="28" ht="24.75" customHeight="1">
      <c r="B28" s="19" t="s">
        <v>7</v>
      </c>
      <c r="C28" s="21">
        <f t="shared" ref="C28:L28" si="1">C26-C27</f>
        <v>4000000</v>
      </c>
      <c r="D28" s="21">
        <f t="shared" si="1"/>
        <v>4800000</v>
      </c>
      <c r="E28" s="21">
        <f t="shared" si="1"/>
        <v>5500000</v>
      </c>
      <c r="F28" s="21">
        <f t="shared" si="1"/>
        <v>5000000</v>
      </c>
      <c r="G28" s="21">
        <f t="shared" si="1"/>
        <v>6000000</v>
      </c>
      <c r="H28" s="21">
        <f t="shared" si="1"/>
        <v>7200000</v>
      </c>
      <c r="I28" s="21">
        <f t="shared" si="1"/>
        <v>8000000</v>
      </c>
      <c r="J28" s="21">
        <f t="shared" si="1"/>
        <v>7500000</v>
      </c>
      <c r="K28" s="21">
        <f t="shared" si="1"/>
        <v>8500000</v>
      </c>
      <c r="L28" s="21">
        <f t="shared" si="1"/>
        <v>10000000</v>
      </c>
    </row>
    <row r="29" ht="24.75" customHeight="1">
      <c r="B29" s="19" t="s">
        <v>8</v>
      </c>
      <c r="C29" s="20">
        <v>3000000.0</v>
      </c>
      <c r="D29" s="20">
        <v>3500000.0</v>
      </c>
      <c r="E29" s="20">
        <v>4000000.0</v>
      </c>
      <c r="F29" s="20">
        <v>3700000.0</v>
      </c>
      <c r="G29" s="20">
        <v>4000000.0</v>
      </c>
      <c r="H29" s="20">
        <v>5500000.0</v>
      </c>
      <c r="I29" s="20">
        <v>5700000.0</v>
      </c>
      <c r="J29" s="20">
        <v>6000000.0</v>
      </c>
      <c r="K29" s="20">
        <v>7000000.0</v>
      </c>
      <c r="L29" s="20">
        <v>7800000.0</v>
      </c>
    </row>
    <row r="30" ht="24.75" customHeight="1">
      <c r="B30" s="19" t="s">
        <v>9</v>
      </c>
      <c r="C30" s="21">
        <f t="shared" ref="C30:L30" si="2">C28-C29</f>
        <v>1000000</v>
      </c>
      <c r="D30" s="21">
        <f t="shared" si="2"/>
        <v>1300000</v>
      </c>
      <c r="E30" s="21">
        <f t="shared" si="2"/>
        <v>1500000</v>
      </c>
      <c r="F30" s="21">
        <f t="shared" si="2"/>
        <v>1300000</v>
      </c>
      <c r="G30" s="21">
        <f t="shared" si="2"/>
        <v>2000000</v>
      </c>
      <c r="H30" s="21">
        <f t="shared" si="2"/>
        <v>1700000</v>
      </c>
      <c r="I30" s="21">
        <f t="shared" si="2"/>
        <v>2300000</v>
      </c>
      <c r="J30" s="21">
        <f t="shared" si="2"/>
        <v>1500000</v>
      </c>
      <c r="K30" s="21">
        <f t="shared" si="2"/>
        <v>1500000</v>
      </c>
      <c r="L30" s="21">
        <f t="shared" si="2"/>
        <v>2200000</v>
      </c>
    </row>
    <row r="31" ht="24.75" customHeight="1">
      <c r="B31" s="19" t="s">
        <v>10</v>
      </c>
      <c r="C31" s="20">
        <v>50000.0</v>
      </c>
      <c r="D31" s="20">
        <v>-30000.0</v>
      </c>
      <c r="E31" s="20">
        <v>-20000.0</v>
      </c>
      <c r="F31" s="20">
        <v>10000.0</v>
      </c>
      <c r="G31" s="20">
        <v>30000.0</v>
      </c>
      <c r="H31" s="20">
        <v>25000.0</v>
      </c>
      <c r="I31" s="20">
        <v>-70000.0</v>
      </c>
      <c r="J31" s="20">
        <v>40000.0</v>
      </c>
      <c r="K31" s="20">
        <v>22000.0</v>
      </c>
      <c r="L31" s="20">
        <v>18000.0</v>
      </c>
    </row>
    <row r="32" ht="24.75" customHeight="1">
      <c r="B32" s="19" t="s">
        <v>11</v>
      </c>
      <c r="C32" s="21">
        <f t="shared" ref="C32:L32" si="3">C30+C31</f>
        <v>1050000</v>
      </c>
      <c r="D32" s="21">
        <f t="shared" si="3"/>
        <v>1270000</v>
      </c>
      <c r="E32" s="21">
        <f t="shared" si="3"/>
        <v>1480000</v>
      </c>
      <c r="F32" s="21">
        <f t="shared" si="3"/>
        <v>1310000</v>
      </c>
      <c r="G32" s="21">
        <f t="shared" si="3"/>
        <v>2030000</v>
      </c>
      <c r="H32" s="21">
        <f t="shared" si="3"/>
        <v>1725000</v>
      </c>
      <c r="I32" s="21">
        <f t="shared" si="3"/>
        <v>2230000</v>
      </c>
      <c r="J32" s="21">
        <f t="shared" si="3"/>
        <v>1540000</v>
      </c>
      <c r="K32" s="21">
        <f t="shared" si="3"/>
        <v>1522000</v>
      </c>
      <c r="L32" s="21">
        <f t="shared" si="3"/>
        <v>2218000</v>
      </c>
    </row>
    <row r="33" ht="24.75" customHeight="1">
      <c r="B33" s="19" t="s">
        <v>12</v>
      </c>
      <c r="C33" s="20">
        <v>-500000.0</v>
      </c>
      <c r="D33" s="20">
        <v>200000.0</v>
      </c>
      <c r="E33" s="20">
        <v>-300000.0</v>
      </c>
      <c r="F33" s="20">
        <v>100000.0</v>
      </c>
      <c r="G33" s="20">
        <v>-250000.0</v>
      </c>
      <c r="H33" s="20">
        <v>-300000.0</v>
      </c>
      <c r="I33" s="20">
        <v>150000.0</v>
      </c>
      <c r="J33" s="20">
        <v>-110000.0</v>
      </c>
      <c r="K33" s="20">
        <v>250000.0</v>
      </c>
      <c r="L33" s="20">
        <v>-10000.0</v>
      </c>
    </row>
    <row r="34" ht="24.75" customHeight="1">
      <c r="B34" s="19" t="s">
        <v>13</v>
      </c>
      <c r="C34" s="21">
        <f t="shared" ref="C34:L34" si="4">C32+C33</f>
        <v>550000</v>
      </c>
      <c r="D34" s="21">
        <f t="shared" si="4"/>
        <v>1470000</v>
      </c>
      <c r="E34" s="21">
        <f t="shared" si="4"/>
        <v>1180000</v>
      </c>
      <c r="F34" s="21">
        <f t="shared" si="4"/>
        <v>1410000</v>
      </c>
      <c r="G34" s="21">
        <f t="shared" si="4"/>
        <v>1780000</v>
      </c>
      <c r="H34" s="21">
        <f t="shared" si="4"/>
        <v>1425000</v>
      </c>
      <c r="I34" s="21">
        <f t="shared" si="4"/>
        <v>2380000</v>
      </c>
      <c r="J34" s="21">
        <f t="shared" si="4"/>
        <v>1430000</v>
      </c>
      <c r="K34" s="21">
        <f t="shared" si="4"/>
        <v>1772000</v>
      </c>
      <c r="L34" s="21">
        <f t="shared" si="4"/>
        <v>2208000</v>
      </c>
    </row>
    <row r="35" ht="24.75" customHeight="1">
      <c r="B35" s="16" t="s">
        <v>14</v>
      </c>
      <c r="C35" s="17"/>
      <c r="D35" s="17"/>
      <c r="E35" s="17"/>
      <c r="F35" s="17"/>
      <c r="G35" s="17"/>
      <c r="H35" s="17"/>
      <c r="I35" s="17"/>
      <c r="J35" s="17"/>
      <c r="K35" s="17"/>
      <c r="L35" s="18"/>
    </row>
    <row r="36" ht="24.75" customHeight="1">
      <c r="B36" s="19" t="s">
        <v>15</v>
      </c>
      <c r="C36" s="22">
        <f t="shared" ref="C36:L36" si="5">IF(C26="",0,IF(C27="",0,C27/C26))</f>
        <v>0.6</v>
      </c>
      <c r="D36" s="22">
        <f t="shared" si="5"/>
        <v>0.6</v>
      </c>
      <c r="E36" s="22">
        <f t="shared" si="5"/>
        <v>0.6206896552</v>
      </c>
      <c r="F36" s="22">
        <f t="shared" si="5"/>
        <v>0.6153846154</v>
      </c>
      <c r="G36" s="22">
        <f t="shared" si="5"/>
        <v>0.625</v>
      </c>
      <c r="H36" s="22">
        <f t="shared" si="5"/>
        <v>0.6</v>
      </c>
      <c r="I36" s="22">
        <f t="shared" si="5"/>
        <v>0.6</v>
      </c>
      <c r="J36" s="22">
        <f t="shared" si="5"/>
        <v>0.6052631579</v>
      </c>
      <c r="K36" s="22">
        <f t="shared" si="5"/>
        <v>0.6136363636</v>
      </c>
      <c r="L36" s="22">
        <f t="shared" si="5"/>
        <v>0.6</v>
      </c>
    </row>
    <row r="37" ht="24.75" customHeight="1">
      <c r="B37" s="19" t="s">
        <v>16</v>
      </c>
      <c r="C37" s="22">
        <f t="shared" ref="C37:L37" si="6">IF(C26="",0,IF(C29="",0,C29/C26))</f>
        <v>0.3</v>
      </c>
      <c r="D37" s="22">
        <f t="shared" si="6"/>
        <v>0.2916666667</v>
      </c>
      <c r="E37" s="22">
        <f t="shared" si="6"/>
        <v>0.275862069</v>
      </c>
      <c r="F37" s="22">
        <f t="shared" si="6"/>
        <v>0.2846153846</v>
      </c>
      <c r="G37" s="22">
        <f t="shared" si="6"/>
        <v>0.25</v>
      </c>
      <c r="H37" s="22">
        <f t="shared" si="6"/>
        <v>0.3055555556</v>
      </c>
      <c r="I37" s="22">
        <f t="shared" si="6"/>
        <v>0.285</v>
      </c>
      <c r="J37" s="22">
        <f t="shared" si="6"/>
        <v>0.3157894737</v>
      </c>
      <c r="K37" s="22">
        <f t="shared" si="6"/>
        <v>0.3181818182</v>
      </c>
      <c r="L37" s="22">
        <f t="shared" si="6"/>
        <v>0.312</v>
      </c>
    </row>
    <row r="38" ht="24.75" customHeight="1">
      <c r="B38" s="19" t="s">
        <v>17</v>
      </c>
      <c r="C38" s="22">
        <f t="shared" ref="C38:L38" si="7">IF(C26="",0,IF(C30="",0,C30/C26))</f>
        <v>0.1</v>
      </c>
      <c r="D38" s="22">
        <f t="shared" si="7"/>
        <v>0.1083333333</v>
      </c>
      <c r="E38" s="22">
        <f t="shared" si="7"/>
        <v>0.1034482759</v>
      </c>
      <c r="F38" s="22">
        <f t="shared" si="7"/>
        <v>0.1</v>
      </c>
      <c r="G38" s="22">
        <f t="shared" si="7"/>
        <v>0.125</v>
      </c>
      <c r="H38" s="22">
        <f t="shared" si="7"/>
        <v>0.09444444444</v>
      </c>
      <c r="I38" s="22">
        <f t="shared" si="7"/>
        <v>0.115</v>
      </c>
      <c r="J38" s="22">
        <f t="shared" si="7"/>
        <v>0.07894736842</v>
      </c>
      <c r="K38" s="22">
        <f t="shared" si="7"/>
        <v>0.06818181818</v>
      </c>
      <c r="L38" s="22">
        <f t="shared" si="7"/>
        <v>0.088</v>
      </c>
    </row>
    <row r="39" ht="24.75" customHeight="1">
      <c r="B39" s="19" t="s">
        <v>18</v>
      </c>
      <c r="C39" s="22">
        <f t="shared" ref="C39:L39" si="8">IF(C26="",0,IF(C34="",0,C34/C26))</f>
        <v>0.055</v>
      </c>
      <c r="D39" s="22">
        <f t="shared" si="8"/>
        <v>0.1225</v>
      </c>
      <c r="E39" s="22">
        <f t="shared" si="8"/>
        <v>0.08137931034</v>
      </c>
      <c r="F39" s="22">
        <f t="shared" si="8"/>
        <v>0.1084615385</v>
      </c>
      <c r="G39" s="22">
        <f t="shared" si="8"/>
        <v>0.11125</v>
      </c>
      <c r="H39" s="22">
        <f t="shared" si="8"/>
        <v>0.07916666667</v>
      </c>
      <c r="I39" s="22">
        <f t="shared" si="8"/>
        <v>0.119</v>
      </c>
      <c r="J39" s="22">
        <f t="shared" si="8"/>
        <v>0.07526315789</v>
      </c>
      <c r="K39" s="22">
        <f t="shared" si="8"/>
        <v>0.08054545455</v>
      </c>
      <c r="L39" s="22">
        <f t="shared" si="8"/>
        <v>0.08832</v>
      </c>
    </row>
    <row r="40" ht="24.75" customHeight="1">
      <c r="B40" s="19" t="s">
        <v>19</v>
      </c>
      <c r="C40" s="21">
        <f t="shared" ref="C40:L40" si="9">IF(C29="",0,IF(C36=0,0,C29/(1-C36)))</f>
        <v>7500000</v>
      </c>
      <c r="D40" s="21">
        <f t="shared" si="9"/>
        <v>8750000</v>
      </c>
      <c r="E40" s="21">
        <f t="shared" si="9"/>
        <v>10545454.55</v>
      </c>
      <c r="F40" s="21">
        <f t="shared" si="9"/>
        <v>9620000</v>
      </c>
      <c r="G40" s="21">
        <f t="shared" si="9"/>
        <v>10666666.67</v>
      </c>
      <c r="H40" s="21">
        <f t="shared" si="9"/>
        <v>13750000</v>
      </c>
      <c r="I40" s="21">
        <f t="shared" si="9"/>
        <v>14250000</v>
      </c>
      <c r="J40" s="21">
        <f t="shared" si="9"/>
        <v>15200000</v>
      </c>
      <c r="K40" s="21">
        <f t="shared" si="9"/>
        <v>18117647.06</v>
      </c>
      <c r="L40" s="21">
        <f t="shared" si="9"/>
        <v>19500000</v>
      </c>
    </row>
    <row r="41" ht="24.75" customHeight="1">
      <c r="B41" s="19" t="s">
        <v>20</v>
      </c>
      <c r="C41" s="21">
        <f t="shared" ref="C41:L41" si="10">C26/12</f>
        <v>833333.3333</v>
      </c>
      <c r="D41" s="21">
        <f t="shared" si="10"/>
        <v>1000000</v>
      </c>
      <c r="E41" s="21">
        <f t="shared" si="10"/>
        <v>1208333.333</v>
      </c>
      <c r="F41" s="21">
        <f t="shared" si="10"/>
        <v>1083333.333</v>
      </c>
      <c r="G41" s="21">
        <f t="shared" si="10"/>
        <v>1333333.333</v>
      </c>
      <c r="H41" s="21">
        <f t="shared" si="10"/>
        <v>1500000</v>
      </c>
      <c r="I41" s="21">
        <f t="shared" si="10"/>
        <v>1666666.667</v>
      </c>
      <c r="J41" s="21">
        <f t="shared" si="10"/>
        <v>1583333.333</v>
      </c>
      <c r="K41" s="21">
        <f t="shared" si="10"/>
        <v>1833333.333</v>
      </c>
      <c r="L41" s="21">
        <f t="shared" si="10"/>
        <v>2083333.333</v>
      </c>
    </row>
    <row r="42" ht="24.75" customHeight="1">
      <c r="B42" s="19" t="s">
        <v>21</v>
      </c>
      <c r="C42" s="21">
        <f t="shared" ref="C42:L42" si="11">C40/12</f>
        <v>625000</v>
      </c>
      <c r="D42" s="21">
        <f t="shared" si="11"/>
        <v>729166.6667</v>
      </c>
      <c r="E42" s="21">
        <f t="shared" si="11"/>
        <v>878787.8788</v>
      </c>
      <c r="F42" s="21">
        <f t="shared" si="11"/>
        <v>801666.6667</v>
      </c>
      <c r="G42" s="21">
        <f t="shared" si="11"/>
        <v>888888.8889</v>
      </c>
      <c r="H42" s="21">
        <f t="shared" si="11"/>
        <v>1145833.333</v>
      </c>
      <c r="I42" s="21">
        <f t="shared" si="11"/>
        <v>1187500</v>
      </c>
      <c r="J42" s="21">
        <f t="shared" si="11"/>
        <v>1266666.667</v>
      </c>
      <c r="K42" s="21">
        <f t="shared" si="11"/>
        <v>1509803.922</v>
      </c>
      <c r="L42" s="21">
        <f t="shared" si="11"/>
        <v>1625000</v>
      </c>
    </row>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mergeCells count="3">
    <mergeCell ref="A1:L1"/>
    <mergeCell ref="B25:L25"/>
    <mergeCell ref="B35:L35"/>
  </mergeCells>
  <printOptions/>
  <pageMargins bottom="0.7480314960629921" footer="0.0" header="0.0" left="0.7086614173228347" right="0.7086614173228347" top="0.7480314960629921"/>
  <pageSetup paperSize="9" scale="66" orientation="portrait"/>
  <drawing r:id="rId2"/>
  <legacyDrawing r:id="rId3"/>
</worksheet>
</file>