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87957269-2D75-4437-944A-68FE52A5971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（組替表）" sheetId="2" r:id="rId2"/>
    <sheet name="テンプレ（精算表）" sheetId="3" r:id="rId3"/>
    <sheet name="入力例（組替表）" sheetId="4" r:id="rId4"/>
    <sheet name="入力例（精算表）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5" l="1"/>
  <c r="S63" i="5"/>
  <c r="R63" i="5"/>
  <c r="Q63" i="5"/>
  <c r="P63" i="5"/>
  <c r="O63" i="5"/>
  <c r="O64" i="5" s="1"/>
  <c r="N63" i="5"/>
  <c r="M63" i="5"/>
  <c r="L63" i="5"/>
  <c r="K63" i="5"/>
  <c r="J63" i="5"/>
  <c r="I63" i="5"/>
  <c r="H63" i="5"/>
  <c r="G63" i="5"/>
  <c r="F63" i="5"/>
  <c r="F64" i="5" s="1"/>
  <c r="E63" i="5"/>
  <c r="U63" i="5" s="1"/>
  <c r="U62" i="5"/>
  <c r="T62" i="5"/>
  <c r="U61" i="5"/>
  <c r="S61" i="5"/>
  <c r="T59" i="5"/>
  <c r="S59" i="5"/>
  <c r="S64" i="5" s="1"/>
  <c r="P59" i="5"/>
  <c r="P64" i="5" s="1"/>
  <c r="O59" i="5"/>
  <c r="L59" i="5"/>
  <c r="K59" i="5"/>
  <c r="J59" i="5"/>
  <c r="I59" i="5"/>
  <c r="H59" i="5"/>
  <c r="G59" i="5"/>
  <c r="G64" i="5" s="1"/>
  <c r="F59" i="5"/>
  <c r="E59" i="5"/>
  <c r="R58" i="5"/>
  <c r="R59" i="5" s="1"/>
  <c r="U57" i="5"/>
  <c r="Q57" i="5"/>
  <c r="Q59" i="5" s="1"/>
  <c r="Q64" i="5" s="1"/>
  <c r="U56" i="5"/>
  <c r="P56" i="5"/>
  <c r="U55" i="5"/>
  <c r="O55" i="5"/>
  <c r="N54" i="5"/>
  <c r="N59" i="5" s="1"/>
  <c r="U53" i="5"/>
  <c r="M53" i="5"/>
  <c r="M59" i="5" s="1"/>
  <c r="M64" i="5" s="1"/>
  <c r="P51" i="5"/>
  <c r="O51" i="5"/>
  <c r="N51" i="5"/>
  <c r="M51" i="5"/>
  <c r="U50" i="5"/>
  <c r="U49" i="5"/>
  <c r="U48" i="5"/>
  <c r="T47" i="5"/>
  <c r="T51" i="5" s="1"/>
  <c r="T64" i="5" s="1"/>
  <c r="S47" i="5"/>
  <c r="S51" i="5" s="1"/>
  <c r="R47" i="5"/>
  <c r="R51" i="5" s="1"/>
  <c r="Q47" i="5"/>
  <c r="Q51" i="5" s="1"/>
  <c r="P47" i="5"/>
  <c r="O47" i="5"/>
  <c r="N47" i="5"/>
  <c r="M47" i="5"/>
  <c r="L47" i="5"/>
  <c r="L51" i="5" s="1"/>
  <c r="L64" i="5" s="1"/>
  <c r="K47" i="5"/>
  <c r="K51" i="5" s="1"/>
  <c r="J47" i="5"/>
  <c r="J51" i="5" s="1"/>
  <c r="I47" i="5"/>
  <c r="I51" i="5" s="1"/>
  <c r="U37" i="5"/>
  <c r="U36" i="5"/>
  <c r="U35" i="5"/>
  <c r="U34" i="5"/>
  <c r="U33" i="5"/>
  <c r="U31" i="5"/>
  <c r="G31" i="5"/>
  <c r="G47" i="5" s="1"/>
  <c r="G51" i="5" s="1"/>
  <c r="U30" i="5"/>
  <c r="F30" i="5"/>
  <c r="F47" i="5" s="1"/>
  <c r="F51" i="5" s="1"/>
  <c r="T27" i="5"/>
  <c r="S27" i="5"/>
  <c r="Q27" i="5"/>
  <c r="N27" i="5"/>
  <c r="M27" i="5"/>
  <c r="L27" i="5"/>
  <c r="K27" i="5"/>
  <c r="J27" i="5"/>
  <c r="I27" i="5"/>
  <c r="G27" i="5"/>
  <c r="F27" i="5"/>
  <c r="D26" i="5"/>
  <c r="E26" i="5" s="1"/>
  <c r="C26" i="5"/>
  <c r="D25" i="5"/>
  <c r="E25" i="5" s="1"/>
  <c r="C25" i="5"/>
  <c r="D24" i="5"/>
  <c r="E24" i="5" s="1"/>
  <c r="C24" i="5"/>
  <c r="D23" i="5"/>
  <c r="E23" i="5" s="1"/>
  <c r="C23" i="5"/>
  <c r="D22" i="5"/>
  <c r="E22" i="5" s="1"/>
  <c r="C22" i="5"/>
  <c r="D21" i="5"/>
  <c r="E21" i="5" s="1"/>
  <c r="E46" i="5" s="1"/>
  <c r="U46" i="5" s="1"/>
  <c r="C21" i="5"/>
  <c r="D20" i="5"/>
  <c r="E20" i="5" s="1"/>
  <c r="C20" i="5"/>
  <c r="E19" i="5"/>
  <c r="E44" i="5" s="1"/>
  <c r="U44" i="5" s="1"/>
  <c r="D19" i="5"/>
  <c r="C19" i="5"/>
  <c r="E18" i="5"/>
  <c r="E43" i="5" s="1"/>
  <c r="U43" i="5" s="1"/>
  <c r="D18" i="5"/>
  <c r="C18" i="5"/>
  <c r="E17" i="5"/>
  <c r="D17" i="5"/>
  <c r="C17" i="5"/>
  <c r="D16" i="5"/>
  <c r="C16" i="5"/>
  <c r="E16" i="5" s="1"/>
  <c r="E40" i="5" s="1"/>
  <c r="U40" i="5" s="1"/>
  <c r="D15" i="5"/>
  <c r="E15" i="5" s="1"/>
  <c r="C15" i="5"/>
  <c r="D14" i="5"/>
  <c r="E14" i="5" s="1"/>
  <c r="E45" i="5" s="1"/>
  <c r="U45" i="5" s="1"/>
  <c r="C14" i="5"/>
  <c r="D13" i="5"/>
  <c r="E13" i="5" s="1"/>
  <c r="C13" i="5"/>
  <c r="D12" i="5"/>
  <c r="E12" i="5" s="1"/>
  <c r="C12" i="5"/>
  <c r="E11" i="5"/>
  <c r="E42" i="5" s="1"/>
  <c r="U42" i="5" s="1"/>
  <c r="D11" i="5"/>
  <c r="C11" i="5"/>
  <c r="D10" i="5"/>
  <c r="E10" i="5" s="1"/>
  <c r="H10" i="5" s="1"/>
  <c r="C10" i="5"/>
  <c r="D9" i="5"/>
  <c r="E9" i="5" s="1"/>
  <c r="C9" i="5"/>
  <c r="D8" i="5"/>
  <c r="E8" i="5" s="1"/>
  <c r="E41" i="5" s="1"/>
  <c r="U41" i="5" s="1"/>
  <c r="C8" i="5"/>
  <c r="D7" i="5"/>
  <c r="E7" i="5" s="1"/>
  <c r="E39" i="5" s="1"/>
  <c r="U39" i="5" s="1"/>
  <c r="C7" i="5"/>
  <c r="D6" i="5"/>
  <c r="E6" i="5" s="1"/>
  <c r="C6" i="5"/>
  <c r="D5" i="5"/>
  <c r="C5" i="5"/>
  <c r="E5" i="5" s="1"/>
  <c r="E38" i="5" s="1"/>
  <c r="E4" i="5"/>
  <c r="D4" i="5"/>
  <c r="D27" i="5" s="1"/>
  <c r="C4" i="5"/>
  <c r="C27" i="5" s="1"/>
  <c r="T63" i="3"/>
  <c r="T64" i="3" s="1"/>
  <c r="R63" i="3"/>
  <c r="Q63" i="3"/>
  <c r="P63" i="3"/>
  <c r="O63" i="3"/>
  <c r="N63" i="3"/>
  <c r="M63" i="3"/>
  <c r="L63" i="3"/>
  <c r="L64" i="3" s="1"/>
  <c r="K63" i="3"/>
  <c r="J63" i="3"/>
  <c r="I63" i="3"/>
  <c r="I64" i="3" s="1"/>
  <c r="H63" i="3"/>
  <c r="G63" i="3"/>
  <c r="F63" i="3"/>
  <c r="E63" i="3"/>
  <c r="U62" i="3"/>
  <c r="T62" i="3"/>
  <c r="S61" i="3"/>
  <c r="S63" i="3" s="1"/>
  <c r="S64" i="3" s="1"/>
  <c r="T59" i="3"/>
  <c r="S59" i="3"/>
  <c r="O59" i="3"/>
  <c r="N59" i="3"/>
  <c r="N64" i="3" s="1"/>
  <c r="L59" i="3"/>
  <c r="K59" i="3"/>
  <c r="J59" i="3"/>
  <c r="I59" i="3"/>
  <c r="H59" i="3"/>
  <c r="G59" i="3"/>
  <c r="F59" i="3"/>
  <c r="E59" i="3"/>
  <c r="R58" i="3"/>
  <c r="U58" i="3" s="1"/>
  <c r="Q57" i="3"/>
  <c r="U57" i="3" s="1"/>
  <c r="P56" i="3"/>
  <c r="P59" i="3" s="1"/>
  <c r="U55" i="3"/>
  <c r="O55" i="3"/>
  <c r="N54" i="3"/>
  <c r="U54" i="3" s="1"/>
  <c r="M53" i="3"/>
  <c r="M59" i="3" s="1"/>
  <c r="T51" i="3"/>
  <c r="S51" i="3"/>
  <c r="Q51" i="3"/>
  <c r="N51" i="3"/>
  <c r="L51" i="3"/>
  <c r="K51" i="3"/>
  <c r="K64" i="3" s="1"/>
  <c r="I51" i="3"/>
  <c r="U50" i="3"/>
  <c r="U49" i="3"/>
  <c r="U48" i="3"/>
  <c r="T47" i="3"/>
  <c r="S47" i="3"/>
  <c r="R47" i="3"/>
  <c r="R51" i="3" s="1"/>
  <c r="Q47" i="3"/>
  <c r="P47" i="3"/>
  <c r="P51" i="3" s="1"/>
  <c r="O47" i="3"/>
  <c r="O51" i="3" s="1"/>
  <c r="N47" i="3"/>
  <c r="M47" i="3"/>
  <c r="M51" i="3" s="1"/>
  <c r="L47" i="3"/>
  <c r="K47" i="3"/>
  <c r="J47" i="3"/>
  <c r="J51" i="3" s="1"/>
  <c r="I47" i="3"/>
  <c r="G47" i="3"/>
  <c r="G51" i="3" s="1"/>
  <c r="U37" i="3"/>
  <c r="U36" i="3"/>
  <c r="U35" i="3"/>
  <c r="U34" i="3"/>
  <c r="U33" i="3"/>
  <c r="G31" i="3"/>
  <c r="U31" i="3" s="1"/>
  <c r="F30" i="3"/>
  <c r="F47" i="3" s="1"/>
  <c r="F51" i="3" s="1"/>
  <c r="T27" i="3"/>
  <c r="S27" i="3"/>
  <c r="Q27" i="3"/>
  <c r="N27" i="3"/>
  <c r="M27" i="3"/>
  <c r="L27" i="3"/>
  <c r="K27" i="3"/>
  <c r="J27" i="3"/>
  <c r="I27" i="3"/>
  <c r="G27" i="3"/>
  <c r="F27" i="3"/>
  <c r="D26" i="3"/>
  <c r="E26" i="3" s="1"/>
  <c r="C26" i="3"/>
  <c r="D25" i="3"/>
  <c r="E25" i="3" s="1"/>
  <c r="C25" i="3"/>
  <c r="D24" i="3"/>
  <c r="C24" i="3"/>
  <c r="E24" i="3" s="1"/>
  <c r="E23" i="3"/>
  <c r="D23" i="3"/>
  <c r="C23" i="3"/>
  <c r="D22" i="3"/>
  <c r="E22" i="3" s="1"/>
  <c r="C22" i="3"/>
  <c r="D21" i="3"/>
  <c r="E21" i="3" s="1"/>
  <c r="E46" i="3" s="1"/>
  <c r="U46" i="3" s="1"/>
  <c r="C21" i="3"/>
  <c r="D20" i="3"/>
  <c r="E20" i="3" s="1"/>
  <c r="C20" i="3"/>
  <c r="D19" i="3"/>
  <c r="E19" i="3" s="1"/>
  <c r="E44" i="3" s="1"/>
  <c r="U44" i="3" s="1"/>
  <c r="C19" i="3"/>
  <c r="D18" i="3"/>
  <c r="E18" i="3" s="1"/>
  <c r="E43" i="3" s="1"/>
  <c r="U43" i="3" s="1"/>
  <c r="C18" i="3"/>
  <c r="D17" i="3"/>
  <c r="E17" i="3" s="1"/>
  <c r="C17" i="3"/>
  <c r="D16" i="3"/>
  <c r="C16" i="3"/>
  <c r="E16" i="3" s="1"/>
  <c r="E40" i="3" s="1"/>
  <c r="U40" i="3" s="1"/>
  <c r="E15" i="3"/>
  <c r="D15" i="3"/>
  <c r="C15" i="3"/>
  <c r="D14" i="3"/>
  <c r="E14" i="3" s="1"/>
  <c r="E45" i="3" s="1"/>
  <c r="U45" i="3" s="1"/>
  <c r="C14" i="3"/>
  <c r="D13" i="3"/>
  <c r="E13" i="3" s="1"/>
  <c r="C13" i="3"/>
  <c r="D12" i="3"/>
  <c r="E12" i="3" s="1"/>
  <c r="C12" i="3"/>
  <c r="D11" i="3"/>
  <c r="E11" i="3" s="1"/>
  <c r="E42" i="3" s="1"/>
  <c r="U42" i="3" s="1"/>
  <c r="C11" i="3"/>
  <c r="E10" i="3"/>
  <c r="H10" i="3" s="1"/>
  <c r="D10" i="3"/>
  <c r="C10" i="3"/>
  <c r="D9" i="3"/>
  <c r="E9" i="3" s="1"/>
  <c r="C9" i="3"/>
  <c r="D8" i="3"/>
  <c r="E8" i="3" s="1"/>
  <c r="E41" i="3" s="1"/>
  <c r="U41" i="3" s="1"/>
  <c r="C8" i="3"/>
  <c r="D7" i="3"/>
  <c r="E7" i="3" s="1"/>
  <c r="E39" i="3" s="1"/>
  <c r="U39" i="3" s="1"/>
  <c r="C7" i="3"/>
  <c r="D6" i="3"/>
  <c r="E6" i="3" s="1"/>
  <c r="C6" i="3"/>
  <c r="D5" i="3"/>
  <c r="D27" i="3" s="1"/>
  <c r="C5" i="3"/>
  <c r="E4" i="3"/>
  <c r="D4" i="3"/>
  <c r="C4" i="3"/>
  <c r="C27" i="3" s="1"/>
  <c r="N64" i="5" l="1"/>
  <c r="J64" i="3"/>
  <c r="R64" i="3"/>
  <c r="H32" i="5"/>
  <c r="H27" i="5"/>
  <c r="H27" i="3"/>
  <c r="H32" i="3"/>
  <c r="P64" i="3"/>
  <c r="I64" i="5"/>
  <c r="U63" i="3"/>
  <c r="J64" i="5"/>
  <c r="E27" i="3"/>
  <c r="E27" i="5"/>
  <c r="K64" i="5"/>
  <c r="U59" i="5"/>
  <c r="M64" i="3"/>
  <c r="F64" i="3"/>
  <c r="G64" i="3"/>
  <c r="O64" i="3"/>
  <c r="U38" i="5"/>
  <c r="E47" i="5"/>
  <c r="R64" i="5"/>
  <c r="U54" i="5"/>
  <c r="U58" i="5"/>
  <c r="E5" i="3"/>
  <c r="E38" i="3" s="1"/>
  <c r="U61" i="3"/>
  <c r="U30" i="3"/>
  <c r="U56" i="3"/>
  <c r="Q59" i="3"/>
  <c r="Q64" i="3" s="1"/>
  <c r="U53" i="3"/>
  <c r="R59" i="3"/>
  <c r="U59" i="3" l="1"/>
  <c r="E51" i="5"/>
  <c r="U32" i="3"/>
  <c r="H47" i="3"/>
  <c r="H51" i="3" s="1"/>
  <c r="H64" i="3" s="1"/>
  <c r="H47" i="5"/>
  <c r="H51" i="5" s="1"/>
  <c r="H64" i="5" s="1"/>
  <c r="U32" i="5"/>
  <c r="E47" i="3"/>
  <c r="U38" i="3"/>
  <c r="U47" i="3" l="1"/>
  <c r="E51" i="3"/>
  <c r="U47" i="5"/>
  <c r="E64" i="5"/>
  <c r="U64" i="5" s="1"/>
  <c r="U51" i="5"/>
  <c r="E64" i="3" l="1"/>
  <c r="U64" i="3" s="1"/>
  <c r="U51" i="3"/>
</calcChain>
</file>

<file path=xl/sharedStrings.xml><?xml version="1.0" encoding="utf-8"?>
<sst xmlns="http://schemas.openxmlformats.org/spreadsheetml/2006/main" count="327" uniqueCount="113">
  <si>
    <t>キャッシュフロー精算表（組替表つき）</t>
  </si>
  <si>
    <t>【テンプレートの説明】</t>
  </si>
  <si>
    <t>貸借対照表・キャッシュフロー計算書のシートに数値を入力します。
※黄色のセルは自動入力のため、入力不要。
※青色のセルは任意の値を入力。
※印刷の際は、黄色を塗りつぶしなしに変更してください。</t>
  </si>
  <si>
    <t>組替表</t>
  </si>
  <si>
    <t>前期末残高</t>
  </si>
  <si>
    <t>当期末残高</t>
  </si>
  <si>
    <t>CF勘定科目</t>
  </si>
  <si>
    <t>流動資産</t>
  </si>
  <si>
    <t>現預金</t>
  </si>
  <si>
    <t>現金及び現金同等物</t>
  </si>
  <si>
    <t>受取手形</t>
  </si>
  <si>
    <t>売上債権</t>
  </si>
  <si>
    <t>売掛金</t>
  </si>
  <si>
    <t>有価証券</t>
  </si>
  <si>
    <t>商品</t>
  </si>
  <si>
    <t>棚卸資産</t>
  </si>
  <si>
    <t>材料</t>
  </si>
  <si>
    <t>仕掛品</t>
  </si>
  <si>
    <t>製品</t>
  </si>
  <si>
    <t>未収利息</t>
  </si>
  <si>
    <t>未収収益</t>
  </si>
  <si>
    <t>短期貸付金</t>
  </si>
  <si>
    <t>貸付金</t>
  </si>
  <si>
    <t>貸倒引当金</t>
  </si>
  <si>
    <t>前払費用</t>
  </si>
  <si>
    <t>固定資産</t>
  </si>
  <si>
    <t>建物</t>
  </si>
  <si>
    <t>有形固定資産</t>
  </si>
  <si>
    <t>建物附属設備</t>
  </si>
  <si>
    <t>構築物</t>
  </si>
  <si>
    <t>機械装置</t>
  </si>
  <si>
    <t>工具器具備品</t>
  </si>
  <si>
    <t>車両運搬具</t>
  </si>
  <si>
    <t>土地</t>
  </si>
  <si>
    <t>無形固定資産</t>
  </si>
  <si>
    <t>投資有価証券</t>
  </si>
  <si>
    <t>その他資産</t>
  </si>
  <si>
    <t>長期貸付金</t>
  </si>
  <si>
    <t>その他純資産</t>
  </si>
  <si>
    <t>負債</t>
  </si>
  <si>
    <t>支払手形</t>
  </si>
  <si>
    <t>仕入債務</t>
  </si>
  <si>
    <t>買掛金</t>
  </si>
  <si>
    <t>短期借入金</t>
  </si>
  <si>
    <t>借入金</t>
  </si>
  <si>
    <t>未払金</t>
  </si>
  <si>
    <t>未払費用</t>
  </si>
  <si>
    <t>未払利息</t>
  </si>
  <si>
    <t>前受金</t>
  </si>
  <si>
    <t>前受収益</t>
  </si>
  <si>
    <t>未払法人税等</t>
  </si>
  <si>
    <t>長期借入金</t>
  </si>
  <si>
    <t>その他負債</t>
  </si>
  <si>
    <t>その他</t>
  </si>
  <si>
    <t>純資産</t>
  </si>
  <si>
    <t>資本金</t>
  </si>
  <si>
    <t>資本剰余金</t>
  </si>
  <si>
    <t>利益剰余金</t>
  </si>
  <si>
    <t>その他有価証券評価差額金</t>
  </si>
  <si>
    <t>キャッシュフロー精算書</t>
  </si>
  <si>
    <t>前期末</t>
  </si>
  <si>
    <t>当期末</t>
  </si>
  <si>
    <t>増減額</t>
  </si>
  <si>
    <t>当期純利益</t>
  </si>
  <si>
    <t>減価償却費</t>
  </si>
  <si>
    <t>引当金増減</t>
  </si>
  <si>
    <t>受取配当</t>
  </si>
  <si>
    <t>受取利息</t>
  </si>
  <si>
    <t>支払利息</t>
  </si>
  <si>
    <t>法人税等支払</t>
  </si>
  <si>
    <t>有価証券の
取得額</t>
  </si>
  <si>
    <t>有価証券の
売却額</t>
  </si>
  <si>
    <t>固定資産の
取得額</t>
  </si>
  <si>
    <t>固定資産の
売却額</t>
  </si>
  <si>
    <t>貸付金の
貸付額</t>
  </si>
  <si>
    <t>貸付金の
回収額</t>
  </si>
  <si>
    <t>借入金の
借入額</t>
  </si>
  <si>
    <t>借入金の
返済額</t>
  </si>
  <si>
    <t>合計</t>
  </si>
  <si>
    <t>Ⅰ.営業活動によるキャッシュフロー</t>
  </si>
  <si>
    <t>税金等調整前当期純利益</t>
  </si>
  <si>
    <t>貸倒引当金の増加額</t>
  </si>
  <si>
    <t>受取利息及び受取配当金</t>
  </si>
  <si>
    <t>固定資産売却益</t>
  </si>
  <si>
    <t>固定資産売却損</t>
  </si>
  <si>
    <t>固定資産除却損</t>
  </si>
  <si>
    <t>売上債権の増減</t>
  </si>
  <si>
    <t>棚卸資産の増減</t>
  </si>
  <si>
    <t>仕入債務の増減</t>
  </si>
  <si>
    <t>未収収益の増減</t>
  </si>
  <si>
    <t>前払費用の増減</t>
  </si>
  <si>
    <t>未払金の増減</t>
  </si>
  <si>
    <t>未払費用の増減</t>
  </si>
  <si>
    <t>その他資産の増減</t>
  </si>
  <si>
    <t>その他負債の増減</t>
  </si>
  <si>
    <t>小計</t>
  </si>
  <si>
    <t>　利息及び配当金の受領額</t>
  </si>
  <si>
    <t>　利息の支払額</t>
  </si>
  <si>
    <t>　法人税等の支払額</t>
  </si>
  <si>
    <t>　営業活動によるキャッシュフロー</t>
  </si>
  <si>
    <t>Ⅱ.投資活動によるキャッシュフロー</t>
  </si>
  <si>
    <t>　有価証券の取得による支出</t>
  </si>
  <si>
    <t>　有価証券の売却による収入</t>
  </si>
  <si>
    <t>　固定資産の取得による支出</t>
  </si>
  <si>
    <t>　固定資産の売却による収入</t>
  </si>
  <si>
    <t>　貸付金の貸付による支出</t>
  </si>
  <si>
    <t>　貸付金の回収による収入</t>
  </si>
  <si>
    <t>　投資活動によるキャッシュフロー</t>
  </si>
  <si>
    <t>Ⅲ.財務活動によるキャッシュフロー</t>
  </si>
  <si>
    <t>　借入金の借入による収入</t>
  </si>
  <si>
    <t>　借入金の返済による支出</t>
  </si>
  <si>
    <t>　財務活動によるキャッシュフロー</t>
  </si>
  <si>
    <t>Ⅳ.現金及び現金同等物の増減額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</si>
</sst>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11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D0CECE"/>
        <bgColor rgb="FFD0CECE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4" borderId="14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5" borderId="14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3" fontId="4" fillId="4" borderId="22" xfId="0" applyNumberFormat="1" applyFont="1" applyFill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6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3" fontId="4" fillId="4" borderId="30" xfId="0" applyNumberFormat="1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3" fontId="4" fillId="4" borderId="3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3" borderId="27" xfId="0" applyFont="1" applyFill="1" applyBorder="1" applyAlignment="1">
      <alignment horizontal="left" vertical="center"/>
    </xf>
    <xf numFmtId="0" fontId="2" fillId="0" borderId="3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.75" customHeight="1">
      <c r="B2" s="33" t="s">
        <v>0</v>
      </c>
      <c r="C2" s="34"/>
      <c r="D2" s="34"/>
      <c r="E2" s="34"/>
      <c r="F2" s="34"/>
      <c r="G2" s="34"/>
      <c r="H2" s="35"/>
    </row>
    <row r="3" spans="2:9" ht="18.75" customHeight="1">
      <c r="B3" s="36"/>
      <c r="C3" s="37"/>
      <c r="D3" s="37"/>
      <c r="E3" s="37"/>
      <c r="F3" s="37"/>
      <c r="G3" s="37"/>
      <c r="H3" s="38"/>
    </row>
    <row r="4" spans="2:9" ht="18" customHeight="1"/>
    <row r="5" spans="2:9" ht="18" customHeight="1">
      <c r="B5" s="1" t="s">
        <v>1</v>
      </c>
    </row>
    <row r="6" spans="2:9" ht="18.75" customHeight="1">
      <c r="B6" s="39" t="s">
        <v>2</v>
      </c>
      <c r="C6" s="34"/>
      <c r="D6" s="34"/>
      <c r="E6" s="34"/>
      <c r="F6" s="34"/>
      <c r="G6" s="34"/>
      <c r="H6" s="40"/>
      <c r="I6" s="2"/>
    </row>
    <row r="7" spans="2:9" ht="18" customHeight="1">
      <c r="B7" s="41"/>
      <c r="C7" s="42"/>
      <c r="D7" s="42"/>
      <c r="E7" s="42"/>
      <c r="F7" s="42"/>
      <c r="G7" s="42"/>
      <c r="H7" s="43"/>
      <c r="I7" s="2"/>
    </row>
    <row r="8" spans="2:9" ht="18" customHeight="1">
      <c r="B8" s="41"/>
      <c r="C8" s="42"/>
      <c r="D8" s="42"/>
      <c r="E8" s="42"/>
      <c r="F8" s="42"/>
      <c r="G8" s="42"/>
      <c r="H8" s="43"/>
      <c r="I8" s="2"/>
    </row>
    <row r="9" spans="2:9" ht="18" customHeight="1">
      <c r="B9" s="44"/>
      <c r="C9" s="45"/>
      <c r="D9" s="45"/>
      <c r="E9" s="45"/>
      <c r="F9" s="45"/>
      <c r="G9" s="45"/>
      <c r="H9" s="46"/>
      <c r="I9" s="2"/>
    </row>
    <row r="10" spans="2:9" ht="18" customHeight="1">
      <c r="C10" s="2"/>
      <c r="D10" s="2"/>
      <c r="E10" s="2"/>
      <c r="F10" s="2"/>
      <c r="G10" s="2"/>
      <c r="H10" s="2"/>
      <c r="I10" s="2"/>
    </row>
    <row r="11" spans="2:9" ht="18" customHeight="1">
      <c r="B11" s="2"/>
      <c r="C11" s="2"/>
      <c r="D11" s="2"/>
      <c r="E11" s="2"/>
      <c r="F11" s="2"/>
      <c r="G11" s="2"/>
      <c r="H11" s="2"/>
      <c r="I11" s="2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H3"/>
    <mergeCell ref="B6:H9"/>
  </mergeCells>
  <phoneticPr fontId="9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000"/>
  <sheetViews>
    <sheetView workbookViewId="0">
      <selection activeCell="B1" sqref="B1:E1"/>
    </sheetView>
  </sheetViews>
  <sheetFormatPr defaultColWidth="14.42578125" defaultRowHeight="15" customHeight="1"/>
  <cols>
    <col min="1" max="1" width="3.7109375" customWidth="1"/>
    <col min="2" max="2" width="25.7109375" customWidth="1"/>
    <col min="3" max="4" width="15.7109375" customWidth="1"/>
    <col min="5" max="5" width="25.7109375" customWidth="1"/>
    <col min="6" max="6" width="3.7109375" customWidth="1"/>
    <col min="7" max="26" width="8.7109375" customWidth="1"/>
  </cols>
  <sheetData>
    <row r="1" spans="2:8" ht="27.75" customHeight="1">
      <c r="B1" s="47" t="s">
        <v>3</v>
      </c>
      <c r="C1" s="37"/>
      <c r="D1" s="37"/>
      <c r="E1" s="37"/>
    </row>
    <row r="2" spans="2:8" ht="18" customHeight="1">
      <c r="B2" s="3"/>
      <c r="C2" s="4" t="s">
        <v>4</v>
      </c>
      <c r="D2" s="4" t="s">
        <v>5</v>
      </c>
      <c r="E2" s="4" t="s">
        <v>6</v>
      </c>
    </row>
    <row r="3" spans="2:8" ht="18" customHeight="1">
      <c r="B3" s="5" t="s">
        <v>7</v>
      </c>
      <c r="C3" s="4"/>
      <c r="D3" s="4"/>
      <c r="E3" s="3"/>
    </row>
    <row r="4" spans="2:8" ht="18" customHeight="1">
      <c r="B4" s="3" t="s">
        <v>8</v>
      </c>
      <c r="C4" s="6"/>
      <c r="D4" s="6"/>
      <c r="E4" s="7" t="s">
        <v>9</v>
      </c>
      <c r="H4" s="8"/>
    </row>
    <row r="5" spans="2:8" ht="18" customHeight="1">
      <c r="B5" s="3" t="s">
        <v>10</v>
      </c>
      <c r="C5" s="6"/>
      <c r="D5" s="6"/>
      <c r="E5" s="7" t="s">
        <v>11</v>
      </c>
      <c r="H5" s="8"/>
    </row>
    <row r="6" spans="2:8" ht="18" customHeight="1">
      <c r="B6" s="3" t="s">
        <v>12</v>
      </c>
      <c r="C6" s="6"/>
      <c r="D6" s="6"/>
      <c r="E6" s="7" t="s">
        <v>11</v>
      </c>
      <c r="H6" s="8"/>
    </row>
    <row r="7" spans="2:8" ht="18" customHeight="1">
      <c r="B7" s="3" t="s">
        <v>13</v>
      </c>
      <c r="C7" s="6"/>
      <c r="D7" s="6"/>
      <c r="E7" s="7" t="s">
        <v>13</v>
      </c>
      <c r="H7" s="8"/>
    </row>
    <row r="8" spans="2:8" ht="18" customHeight="1">
      <c r="B8" s="3" t="s">
        <v>14</v>
      </c>
      <c r="C8" s="6"/>
      <c r="D8" s="6"/>
      <c r="E8" s="7" t="s">
        <v>15</v>
      </c>
      <c r="H8" s="8"/>
    </row>
    <row r="9" spans="2:8" ht="18" customHeight="1">
      <c r="B9" s="3" t="s">
        <v>16</v>
      </c>
      <c r="C9" s="6"/>
      <c r="D9" s="6"/>
      <c r="E9" s="7" t="s">
        <v>15</v>
      </c>
      <c r="H9" s="8"/>
    </row>
    <row r="10" spans="2:8" ht="18" customHeight="1">
      <c r="B10" s="3" t="s">
        <v>17</v>
      </c>
      <c r="C10" s="6"/>
      <c r="D10" s="6"/>
      <c r="E10" s="7" t="s">
        <v>15</v>
      </c>
      <c r="H10" s="8"/>
    </row>
    <row r="11" spans="2:8" ht="18" customHeight="1">
      <c r="B11" s="3" t="s">
        <v>18</v>
      </c>
      <c r="C11" s="6"/>
      <c r="D11" s="6"/>
      <c r="E11" s="7" t="s">
        <v>15</v>
      </c>
      <c r="H11" s="8"/>
    </row>
    <row r="12" spans="2:8" ht="18" customHeight="1">
      <c r="B12" s="3" t="s">
        <v>19</v>
      </c>
      <c r="C12" s="6"/>
      <c r="D12" s="6"/>
      <c r="E12" s="7" t="s">
        <v>20</v>
      </c>
      <c r="H12" s="8"/>
    </row>
    <row r="13" spans="2:8" ht="18" customHeight="1">
      <c r="B13" s="3" t="s">
        <v>21</v>
      </c>
      <c r="C13" s="6"/>
      <c r="D13" s="6"/>
      <c r="E13" s="7" t="s">
        <v>22</v>
      </c>
      <c r="H13" s="8"/>
    </row>
    <row r="14" spans="2:8" ht="18" customHeight="1">
      <c r="B14" s="3" t="s">
        <v>23</v>
      </c>
      <c r="C14" s="6"/>
      <c r="D14" s="6"/>
      <c r="E14" s="7" t="s">
        <v>23</v>
      </c>
      <c r="H14" s="8"/>
    </row>
    <row r="15" spans="2:8" ht="18" customHeight="1">
      <c r="B15" s="3" t="s">
        <v>24</v>
      </c>
      <c r="C15" s="6"/>
      <c r="D15" s="6"/>
      <c r="E15" s="7" t="s">
        <v>24</v>
      </c>
    </row>
    <row r="16" spans="2:8" ht="18" customHeight="1">
      <c r="B16" s="5" t="s">
        <v>25</v>
      </c>
      <c r="C16" s="6"/>
      <c r="D16" s="6"/>
      <c r="E16" s="9"/>
    </row>
    <row r="17" spans="2:5" ht="18" customHeight="1">
      <c r="B17" s="3" t="s">
        <v>26</v>
      </c>
      <c r="C17" s="6"/>
      <c r="D17" s="6"/>
      <c r="E17" s="7" t="s">
        <v>27</v>
      </c>
    </row>
    <row r="18" spans="2:5" ht="18" customHeight="1">
      <c r="B18" s="3" t="s">
        <v>28</v>
      </c>
      <c r="C18" s="6"/>
      <c r="D18" s="6"/>
      <c r="E18" s="7" t="s">
        <v>27</v>
      </c>
    </row>
    <row r="19" spans="2:5" ht="18" customHeight="1">
      <c r="B19" s="3" t="s">
        <v>29</v>
      </c>
      <c r="C19" s="6"/>
      <c r="D19" s="6"/>
      <c r="E19" s="7" t="s">
        <v>27</v>
      </c>
    </row>
    <row r="20" spans="2:5" ht="18" customHeight="1">
      <c r="B20" s="3" t="s">
        <v>30</v>
      </c>
      <c r="C20" s="6"/>
      <c r="D20" s="6"/>
      <c r="E20" s="7" t="s">
        <v>27</v>
      </c>
    </row>
    <row r="21" spans="2:5" ht="18" customHeight="1">
      <c r="B21" s="3" t="s">
        <v>31</v>
      </c>
      <c r="C21" s="6"/>
      <c r="D21" s="6"/>
      <c r="E21" s="7" t="s">
        <v>27</v>
      </c>
    </row>
    <row r="22" spans="2:5" ht="18" customHeight="1">
      <c r="B22" s="3" t="s">
        <v>32</v>
      </c>
      <c r="C22" s="6"/>
      <c r="D22" s="6"/>
      <c r="E22" s="7" t="s">
        <v>27</v>
      </c>
    </row>
    <row r="23" spans="2:5" ht="18" customHeight="1">
      <c r="B23" s="3" t="s">
        <v>33</v>
      </c>
      <c r="C23" s="6"/>
      <c r="D23" s="6"/>
      <c r="E23" s="7" t="s">
        <v>27</v>
      </c>
    </row>
    <row r="24" spans="2:5" ht="18" customHeight="1">
      <c r="B24" s="3" t="s">
        <v>34</v>
      </c>
      <c r="C24" s="6"/>
      <c r="D24" s="6"/>
      <c r="E24" s="7" t="s">
        <v>34</v>
      </c>
    </row>
    <row r="25" spans="2:5" ht="18" customHeight="1">
      <c r="B25" s="3" t="s">
        <v>35</v>
      </c>
      <c r="C25" s="6"/>
      <c r="D25" s="6"/>
      <c r="E25" s="7" t="s">
        <v>36</v>
      </c>
    </row>
    <row r="26" spans="2:5" ht="18" customHeight="1">
      <c r="B26" s="3" t="s">
        <v>37</v>
      </c>
      <c r="C26" s="6"/>
      <c r="D26" s="6"/>
      <c r="E26" s="7" t="s">
        <v>36</v>
      </c>
    </row>
    <row r="27" spans="2:5" ht="18" customHeight="1">
      <c r="B27" s="3" t="s">
        <v>23</v>
      </c>
      <c r="C27" s="6"/>
      <c r="D27" s="6"/>
      <c r="E27" s="7" t="s">
        <v>23</v>
      </c>
    </row>
    <row r="28" spans="2:5" ht="18" customHeight="1">
      <c r="B28" s="3" t="s">
        <v>38</v>
      </c>
      <c r="C28" s="6"/>
      <c r="D28" s="6"/>
      <c r="E28" s="7" t="s">
        <v>38</v>
      </c>
    </row>
    <row r="29" spans="2:5" ht="18" customHeight="1">
      <c r="B29" s="5" t="s">
        <v>39</v>
      </c>
      <c r="C29" s="6"/>
      <c r="D29" s="6"/>
      <c r="E29" s="9"/>
    </row>
    <row r="30" spans="2:5" ht="18" customHeight="1">
      <c r="B30" s="3" t="s">
        <v>40</v>
      </c>
      <c r="C30" s="6"/>
      <c r="D30" s="6"/>
      <c r="E30" s="7" t="s">
        <v>41</v>
      </c>
    </row>
    <row r="31" spans="2:5" ht="18" customHeight="1">
      <c r="B31" s="3" t="s">
        <v>42</v>
      </c>
      <c r="C31" s="6"/>
      <c r="D31" s="6"/>
      <c r="E31" s="7" t="s">
        <v>41</v>
      </c>
    </row>
    <row r="32" spans="2:5" ht="18" customHeight="1">
      <c r="B32" s="3" t="s">
        <v>43</v>
      </c>
      <c r="C32" s="6"/>
      <c r="D32" s="6"/>
      <c r="E32" s="7" t="s">
        <v>44</v>
      </c>
    </row>
    <row r="33" spans="2:5" ht="18" customHeight="1">
      <c r="B33" s="3" t="s">
        <v>45</v>
      </c>
      <c r="C33" s="6"/>
      <c r="D33" s="6"/>
      <c r="E33" s="7" t="s">
        <v>45</v>
      </c>
    </row>
    <row r="34" spans="2:5" ht="18" customHeight="1">
      <c r="B34" s="3" t="s">
        <v>46</v>
      </c>
      <c r="C34" s="6"/>
      <c r="D34" s="6"/>
      <c r="E34" s="7" t="s">
        <v>46</v>
      </c>
    </row>
    <row r="35" spans="2:5" ht="18" customHeight="1">
      <c r="B35" s="3" t="s">
        <v>47</v>
      </c>
      <c r="C35" s="6"/>
      <c r="D35" s="6"/>
      <c r="E35" s="7" t="s">
        <v>46</v>
      </c>
    </row>
    <row r="36" spans="2:5" ht="18" customHeight="1">
      <c r="B36" s="3" t="s">
        <v>48</v>
      </c>
      <c r="C36" s="6"/>
      <c r="D36" s="6"/>
      <c r="E36" s="7" t="s">
        <v>49</v>
      </c>
    </row>
    <row r="37" spans="2:5" ht="18" customHeight="1">
      <c r="B37" s="3" t="s">
        <v>50</v>
      </c>
      <c r="C37" s="6"/>
      <c r="D37" s="6"/>
      <c r="E37" s="7" t="s">
        <v>50</v>
      </c>
    </row>
    <row r="38" spans="2:5" ht="18" customHeight="1">
      <c r="B38" s="3" t="s">
        <v>51</v>
      </c>
      <c r="C38" s="6"/>
      <c r="D38" s="6"/>
      <c r="E38" s="7" t="s">
        <v>44</v>
      </c>
    </row>
    <row r="39" spans="2:5" ht="18" customHeight="1">
      <c r="B39" s="3" t="s">
        <v>52</v>
      </c>
      <c r="C39" s="6"/>
      <c r="D39" s="6"/>
      <c r="E39" s="7" t="s">
        <v>53</v>
      </c>
    </row>
    <row r="40" spans="2:5" ht="18" customHeight="1">
      <c r="B40" s="5" t="s">
        <v>54</v>
      </c>
      <c r="C40" s="6"/>
      <c r="D40" s="6"/>
      <c r="E40" s="9"/>
    </row>
    <row r="41" spans="2:5" ht="18" customHeight="1">
      <c r="B41" s="3" t="s">
        <v>55</v>
      </c>
      <c r="C41" s="6"/>
      <c r="D41" s="6"/>
      <c r="E41" s="7" t="s">
        <v>55</v>
      </c>
    </row>
    <row r="42" spans="2:5" ht="18" customHeight="1">
      <c r="B42" s="3" t="s">
        <v>56</v>
      </c>
      <c r="C42" s="6"/>
      <c r="D42" s="6"/>
      <c r="E42" s="7" t="s">
        <v>56</v>
      </c>
    </row>
    <row r="43" spans="2:5" ht="18" customHeight="1">
      <c r="B43" s="3" t="s">
        <v>57</v>
      </c>
      <c r="C43" s="6"/>
      <c r="D43" s="6"/>
      <c r="E43" s="7" t="s">
        <v>57</v>
      </c>
    </row>
    <row r="44" spans="2:5" ht="18" customHeight="1">
      <c r="B44" s="3" t="s">
        <v>58</v>
      </c>
      <c r="C44" s="6"/>
      <c r="D44" s="6"/>
      <c r="E44" s="7" t="s">
        <v>58</v>
      </c>
    </row>
    <row r="45" spans="2:5" ht="18" customHeight="1">
      <c r="C45" s="10"/>
      <c r="D45" s="10"/>
    </row>
    <row r="46" spans="2:5" ht="18" customHeight="1"/>
    <row r="47" spans="2:5" ht="18" customHeight="1"/>
    <row r="48" spans="2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">
    <mergeCell ref="B1:E1"/>
  </mergeCells>
  <phoneticPr fontId="9"/>
  <dataValidations count="2">
    <dataValidation type="list" allowBlank="1" showErrorMessage="1" sqref="E4:E15 E17:E28 E30:E39 E41:E44" xr:uid="{00000000-0002-0000-0100-000000000000}">
      <formula1>"現金及び現金同等物,売上債権,有価証券,棚卸資産,貸付金,貸倒引当金,固定資産,減価償却累計額,無形固定資産,有形固定資産,繰延資産,前払費用,未収収益,その他資産,その他純資産,仕入債務,借入金,未払金,設備未払金,短期借入金,長期借入金,その他引当金,未払費用,前受収益,未払法人税等,その他負債,資本金,資本剰余金,利益剰余金,その他有価証券評価差額金,その他"</formula1>
    </dataValidation>
    <dataValidation type="list" allowBlank="1" showErrorMessage="1" sqref="H4:H14" xr:uid="{00000000-0002-0000-0100-000001000000}">
      <formula1>"現金及び現金同等物,売上債権,有価証券,棚卸資産,貸付金,貸倒引当金,固定資産,減価償却累計額,無形固定資産,繰延資産,前払費用,未収収益,その他資産,仕入債務,未払金,設備未払金,短期借入金,長期借入金,その他引当金,未払費用,前受収益,未払法人税等,その他負債,資本金,資本剰余金,利益剰余金,その他有価証券評価差額金"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1000"/>
  <sheetViews>
    <sheetView workbookViewId="0">
      <pane xSplit="5" topLeftCell="F1" activePane="topRight" state="frozen"/>
      <selection pane="topRight" activeCell="B1" sqref="B1"/>
    </sheetView>
  </sheetViews>
  <sheetFormatPr defaultColWidth="14.42578125" defaultRowHeight="15" customHeight="1"/>
  <cols>
    <col min="1" max="1" width="3.7109375" customWidth="1"/>
    <col min="2" max="2" width="21.140625" customWidth="1"/>
    <col min="3" max="5" width="12.42578125" customWidth="1"/>
    <col min="6" max="21" width="15" customWidth="1"/>
    <col min="22" max="26" width="8.7109375" customWidth="1"/>
  </cols>
  <sheetData>
    <row r="1" spans="2:21" ht="18" customHeight="1"/>
    <row r="2" spans="2:21" ht="33">
      <c r="B2" s="11" t="s">
        <v>59</v>
      </c>
      <c r="C2" s="11"/>
      <c r="D2" s="11"/>
      <c r="E2" s="11"/>
      <c r="F2" s="11"/>
      <c r="G2" s="11"/>
      <c r="H2" s="11"/>
      <c r="I2" s="11"/>
      <c r="U2" s="12"/>
    </row>
    <row r="3" spans="2:21" ht="54.75" customHeight="1">
      <c r="B3" s="13"/>
      <c r="C3" s="14" t="s">
        <v>60</v>
      </c>
      <c r="D3" s="14" t="s">
        <v>61</v>
      </c>
      <c r="E3" s="14" t="s">
        <v>62</v>
      </c>
      <c r="F3" s="15" t="s">
        <v>63</v>
      </c>
      <c r="G3" s="15" t="s">
        <v>64</v>
      </c>
      <c r="H3" s="15" t="s">
        <v>65</v>
      </c>
      <c r="I3" s="16" t="s">
        <v>66</v>
      </c>
      <c r="J3" s="14" t="s">
        <v>67</v>
      </c>
      <c r="K3" s="14" t="s">
        <v>68</v>
      </c>
      <c r="L3" s="16" t="s">
        <v>69</v>
      </c>
      <c r="M3" s="15" t="s">
        <v>70</v>
      </c>
      <c r="N3" s="15" t="s">
        <v>71</v>
      </c>
      <c r="O3" s="15" t="s">
        <v>72</v>
      </c>
      <c r="P3" s="15" t="s">
        <v>73</v>
      </c>
      <c r="Q3" s="15" t="s">
        <v>74</v>
      </c>
      <c r="R3" s="15" t="s">
        <v>75</v>
      </c>
      <c r="S3" s="15" t="s">
        <v>76</v>
      </c>
      <c r="T3" s="15" t="s">
        <v>77</v>
      </c>
      <c r="U3" s="17" t="s">
        <v>78</v>
      </c>
    </row>
    <row r="4" spans="2:21" ht="18" customHeight="1">
      <c r="B4" s="18" t="s">
        <v>9</v>
      </c>
      <c r="C4" s="19">
        <f>SUMIF('テンプレ（組替表）'!$E$3:$E$44,'テンプレ（精算表）'!B4,'テンプレ（組替表）'!$C$3:$C$44)</f>
        <v>0</v>
      </c>
      <c r="D4" s="19">
        <f>SUMIF('テンプレ（組替表）'!$E$3:$E$44,'テンプレ（精算表）'!B4,'テンプレ（組替表）'!$D$3:$D$44)</f>
        <v>0</v>
      </c>
      <c r="E4" s="19">
        <f t="shared" ref="E4:E26" si="0">D4-C4</f>
        <v>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0"/>
    </row>
    <row r="5" spans="2:21" ht="18" customHeight="1">
      <c r="B5" s="18" t="s">
        <v>11</v>
      </c>
      <c r="C5" s="19">
        <f>SUMIF('テンプレ（組替表）'!$E$3:$E$44,'テンプレ（精算表）'!B5,'テンプレ（組替表）'!$C$3:$C$44)</f>
        <v>0</v>
      </c>
      <c r="D5" s="19">
        <f>SUMIF('テンプレ（組替表）'!$E$3:$E$44,'テンプレ（精算表）'!B5,'テンプレ（組替表）'!$D$3:$D$44)</f>
        <v>0</v>
      </c>
      <c r="E5" s="19">
        <f t="shared" si="0"/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20"/>
    </row>
    <row r="6" spans="2:21" ht="18" customHeight="1">
      <c r="B6" s="18" t="s">
        <v>13</v>
      </c>
      <c r="C6" s="19">
        <f>SUMIF('テンプレ（組替表）'!$E$3:$E$44,'テンプレ（精算表）'!B6,'テンプレ（組替表）'!$C$3:$C$44)</f>
        <v>0</v>
      </c>
      <c r="D6" s="19">
        <f>SUMIF('テンプレ（組替表）'!$E$3:$E$44,'テンプレ（精算表）'!B6,'テンプレ（組替表）'!$D$3:$D$44)</f>
        <v>0</v>
      </c>
      <c r="E6" s="19">
        <f t="shared" si="0"/>
        <v>0</v>
      </c>
      <c r="F6" s="6"/>
      <c r="G6" s="6"/>
      <c r="H6" s="6"/>
      <c r="I6" s="6"/>
      <c r="J6" s="6"/>
      <c r="K6" s="6"/>
      <c r="L6" s="6"/>
      <c r="M6" s="21"/>
      <c r="N6" s="21"/>
      <c r="O6" s="6"/>
      <c r="P6" s="6"/>
      <c r="Q6" s="6"/>
      <c r="R6" s="6"/>
      <c r="S6" s="6"/>
      <c r="T6" s="6"/>
      <c r="U6" s="20"/>
    </row>
    <row r="7" spans="2:21" ht="18" customHeight="1">
      <c r="B7" s="18" t="s">
        <v>15</v>
      </c>
      <c r="C7" s="19">
        <f>SUMIF('テンプレ（組替表）'!$E$3:$E$44,'テンプレ（精算表）'!B7,'テンプレ（組替表）'!$C$3:$C$44)</f>
        <v>0</v>
      </c>
      <c r="D7" s="19">
        <f>SUMIF('テンプレ（組替表）'!$E$3:$E$44,'テンプレ（精算表）'!B7,'テンプレ（組替表）'!$D$3:$D$44)</f>
        <v>0</v>
      </c>
      <c r="E7" s="19">
        <f t="shared" si="0"/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0"/>
    </row>
    <row r="8" spans="2:21" ht="18" customHeight="1">
      <c r="B8" s="18" t="s">
        <v>20</v>
      </c>
      <c r="C8" s="19">
        <f>SUMIF('テンプレ（組替表）'!$E$3:$E$44,'テンプレ（精算表）'!B8,'テンプレ（組替表）'!$C$3:$C$44)</f>
        <v>0</v>
      </c>
      <c r="D8" s="19">
        <f>SUMIF('テンプレ（組替表）'!$E$3:$E$44,'テンプレ（精算表）'!B8,'テンプレ（組替表）'!$D$3:$D$44)</f>
        <v>0</v>
      </c>
      <c r="E8" s="19">
        <f t="shared" si="0"/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20"/>
    </row>
    <row r="9" spans="2:21" ht="18" customHeight="1">
      <c r="B9" s="18" t="s">
        <v>22</v>
      </c>
      <c r="C9" s="19">
        <f>SUMIF('テンプレ（組替表）'!$E$3:$E$44,'テンプレ（精算表）'!B9,'テンプレ（組替表）'!$C$3:$C$44)</f>
        <v>0</v>
      </c>
      <c r="D9" s="19">
        <f>SUMIF('テンプレ（組替表）'!$E$3:$E$44,'テンプレ（精算表）'!B9,'テンプレ（組替表）'!$D$3:$D$44)</f>
        <v>0</v>
      </c>
      <c r="E9" s="19">
        <f t="shared" si="0"/>
        <v>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1"/>
      <c r="R9" s="21"/>
      <c r="S9" s="6"/>
      <c r="T9" s="6"/>
      <c r="U9" s="20"/>
    </row>
    <row r="10" spans="2:21" ht="18" customHeight="1">
      <c r="B10" s="18" t="s">
        <v>23</v>
      </c>
      <c r="C10" s="19">
        <f>SUMIF('テンプレ（組替表）'!$E$3:$E$44,'テンプレ（精算表）'!B10,'テンプレ（組替表）'!$C$3:$C$44)</f>
        <v>0</v>
      </c>
      <c r="D10" s="19">
        <f>SUMIF('テンプレ（組替表）'!$E$3:$E$44,'テンプレ（精算表）'!B10,'テンプレ（組替表）'!$D$3:$D$44)</f>
        <v>0</v>
      </c>
      <c r="E10" s="19">
        <f t="shared" si="0"/>
        <v>0</v>
      </c>
      <c r="F10" s="6"/>
      <c r="G10" s="6"/>
      <c r="H10" s="19">
        <f>E10</f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20"/>
    </row>
    <row r="11" spans="2:21" ht="18" customHeight="1">
      <c r="B11" s="18" t="s">
        <v>24</v>
      </c>
      <c r="C11" s="19">
        <f>SUMIF('テンプレ（組替表）'!$E$3:$E$44,'テンプレ（精算表）'!B11,'テンプレ（組替表）'!$C$3:$C$44)</f>
        <v>0</v>
      </c>
      <c r="D11" s="19">
        <f>SUMIF('テンプレ（組替表）'!$E$3:$E$44,'テンプレ（精算表）'!B11,'テンプレ（組替表）'!$D$3:$D$44)</f>
        <v>0</v>
      </c>
      <c r="E11" s="19">
        <f t="shared" si="0"/>
        <v>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20"/>
    </row>
    <row r="12" spans="2:21" ht="18" customHeight="1">
      <c r="B12" s="18" t="s">
        <v>27</v>
      </c>
      <c r="C12" s="19">
        <f>SUMIF('テンプレ（組替表）'!$E$3:$E$44,'テンプレ（精算表）'!B12,'テンプレ（組替表）'!$C$3:$C$44)</f>
        <v>0</v>
      </c>
      <c r="D12" s="19">
        <f>SUMIF('テンプレ（組替表）'!$E$3:$E$44,'テンプレ（精算表）'!B12,'テンプレ（組替表）'!$D$3:$D$44)</f>
        <v>0</v>
      </c>
      <c r="E12" s="19">
        <f t="shared" si="0"/>
        <v>0</v>
      </c>
      <c r="F12" s="6"/>
      <c r="G12" s="21"/>
      <c r="H12" s="6"/>
      <c r="I12" s="6"/>
      <c r="J12" s="6"/>
      <c r="K12" s="6"/>
      <c r="L12" s="6"/>
      <c r="M12" s="6"/>
      <c r="N12" s="6"/>
      <c r="O12" s="21"/>
      <c r="P12" s="21"/>
      <c r="Q12" s="6"/>
      <c r="R12" s="6"/>
      <c r="S12" s="6"/>
      <c r="T12" s="6"/>
      <c r="U12" s="20"/>
    </row>
    <row r="13" spans="2:21" ht="18" customHeight="1">
      <c r="B13" s="18" t="s">
        <v>34</v>
      </c>
      <c r="C13" s="19">
        <f>SUMIF('テンプレ（組替表）'!$E$3:$E$44,'テンプレ（精算表）'!B13,'テンプレ（組替表）'!$C$3:$C$44)</f>
        <v>0</v>
      </c>
      <c r="D13" s="19">
        <f>SUMIF('テンプレ（組替表）'!$E$3:$E$44,'テンプレ（精算表）'!B13,'テンプレ（組替表）'!$D$3:$D$44)</f>
        <v>0</v>
      </c>
      <c r="E13" s="19">
        <f t="shared" si="0"/>
        <v>0</v>
      </c>
      <c r="F13" s="6"/>
      <c r="G13" s="21"/>
      <c r="H13" s="6"/>
      <c r="I13" s="6"/>
      <c r="J13" s="6"/>
      <c r="K13" s="6"/>
      <c r="L13" s="6"/>
      <c r="M13" s="6"/>
      <c r="N13" s="6"/>
      <c r="O13" s="21"/>
      <c r="P13" s="21"/>
      <c r="Q13" s="6"/>
      <c r="R13" s="6"/>
      <c r="S13" s="6"/>
      <c r="T13" s="6"/>
      <c r="U13" s="20"/>
    </row>
    <row r="14" spans="2:21" ht="18" customHeight="1">
      <c r="B14" s="18" t="s">
        <v>36</v>
      </c>
      <c r="C14" s="19">
        <f>SUMIF('テンプレ（組替表）'!$E$3:$E$44,'テンプレ（精算表）'!B14,'テンプレ（組替表）'!$C$3:$C$44)</f>
        <v>0</v>
      </c>
      <c r="D14" s="19">
        <f>SUMIF('テンプレ（組替表）'!$E$3:$E$44,'テンプレ（精算表）'!B14,'テンプレ（組替表）'!$D$3:$D$44)</f>
        <v>0</v>
      </c>
      <c r="E14" s="19">
        <f t="shared" si="0"/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20"/>
    </row>
    <row r="15" spans="2:21" ht="18" customHeight="1">
      <c r="B15" s="18"/>
      <c r="C15" s="19">
        <f>SUMIF('テンプレ（組替表）'!$E$3:$E$44,'テンプレ（精算表）'!B15,'テンプレ（組替表）'!$C$3:$C$44)</f>
        <v>0</v>
      </c>
      <c r="D15" s="19">
        <f>SUMIF('テンプレ（組替表）'!$E$3:$E$44,'テンプレ（精算表）'!B15,'テンプレ（組替表）'!$D$3:$D$44)</f>
        <v>0</v>
      </c>
      <c r="E15" s="19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20"/>
    </row>
    <row r="16" spans="2:21" ht="18" customHeight="1">
      <c r="B16" s="18" t="s">
        <v>41</v>
      </c>
      <c r="C16" s="19">
        <f>SUMIF('テンプレ（組替表）'!$E$3:$E$44,'テンプレ（精算表）'!B16,'テンプレ（組替表）'!$C$3:$C$44)</f>
        <v>0</v>
      </c>
      <c r="D16" s="19">
        <f>SUMIF('テンプレ（組替表）'!$E$3:$E$44,'テンプレ（精算表）'!B16,'テンプレ（組替表）'!$D$3:$D$44)</f>
        <v>0</v>
      </c>
      <c r="E16" s="19">
        <f t="shared" si="0"/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20"/>
    </row>
    <row r="17" spans="2:21" ht="18" customHeight="1">
      <c r="B17" s="18" t="s">
        <v>44</v>
      </c>
      <c r="C17" s="19">
        <f>SUMIF('テンプレ（組替表）'!$E$3:$E$44,'テンプレ（精算表）'!B17,'テンプレ（組替表）'!$C$3:$C$44)</f>
        <v>0</v>
      </c>
      <c r="D17" s="19">
        <f>SUMIF('テンプレ（組替表）'!$E$3:$E$44,'テンプレ（精算表）'!B17,'テンプレ（組替表）'!$D$3:$D$44)</f>
        <v>0</v>
      </c>
      <c r="E17" s="19">
        <f t="shared" si="0"/>
        <v>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21"/>
      <c r="T17" s="21"/>
      <c r="U17" s="20"/>
    </row>
    <row r="18" spans="2:21" ht="18" customHeight="1">
      <c r="B18" s="18" t="s">
        <v>45</v>
      </c>
      <c r="C18" s="19">
        <f>SUMIF('テンプレ（組替表）'!$E$3:$E$44,'テンプレ（精算表）'!B18,'テンプレ（組替表）'!$C$3:$C$44)</f>
        <v>0</v>
      </c>
      <c r="D18" s="19">
        <f>SUMIF('テンプレ（組替表）'!$E$3:$E$44,'テンプレ（精算表）'!B18,'テンプレ（組替表）'!$D$3:$D$44)</f>
        <v>0</v>
      </c>
      <c r="E18" s="19">
        <f t="shared" si="0"/>
        <v>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20"/>
    </row>
    <row r="19" spans="2:21" ht="18" customHeight="1">
      <c r="B19" s="18" t="s">
        <v>46</v>
      </c>
      <c r="C19" s="19">
        <f>SUMIF('テンプレ（組替表）'!$E$3:$E$44,'テンプレ（精算表）'!B19,'テンプレ（組替表）'!$C$3:$C$44)</f>
        <v>0</v>
      </c>
      <c r="D19" s="19">
        <f>SUMIF('テンプレ（組替表）'!$E$3:$E$44,'テンプレ（精算表）'!B19,'テンプレ（組替表）'!$D$3:$D$44)</f>
        <v>0</v>
      </c>
      <c r="E19" s="19">
        <f t="shared" si="0"/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20"/>
    </row>
    <row r="20" spans="2:21" ht="18" customHeight="1">
      <c r="B20" s="18" t="s">
        <v>50</v>
      </c>
      <c r="C20" s="19">
        <f>SUMIF('テンプレ（組替表）'!$E$3:$E$44,'テンプレ（精算表）'!B20,'テンプレ（組替表）'!$C$3:$C$44)</f>
        <v>0</v>
      </c>
      <c r="D20" s="19">
        <f>SUMIF('テンプレ（組替表）'!$E$3:$E$44,'テンプレ（精算表）'!B20,'テンプレ（組替表）'!$D$3:$D$44)</f>
        <v>0</v>
      </c>
      <c r="E20" s="19">
        <f t="shared" si="0"/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20"/>
    </row>
    <row r="21" spans="2:21" ht="18" customHeight="1">
      <c r="B21" s="18" t="s">
        <v>52</v>
      </c>
      <c r="C21" s="19">
        <f>SUMIF('テンプレ（組替表）'!$E$3:$E$44,'テンプレ（精算表）'!B21,'テンプレ（組替表）'!$C$3:$C$44)</f>
        <v>0</v>
      </c>
      <c r="D21" s="19">
        <f>SUMIF('テンプレ（組替表）'!$E$3:$E$44,'テンプレ（精算表）'!B21,'テンプレ（組替表）'!$D$3:$D$44)</f>
        <v>0</v>
      </c>
      <c r="E21" s="19">
        <f t="shared" si="0"/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20"/>
    </row>
    <row r="22" spans="2:21" ht="18" customHeight="1">
      <c r="B22" s="18"/>
      <c r="C22" s="19">
        <f>SUMIF('テンプレ（組替表）'!$E$3:$E$44,'テンプレ（精算表）'!B22,'テンプレ（組替表）'!$C$3:$C$44)</f>
        <v>0</v>
      </c>
      <c r="D22" s="19">
        <f>SUMIF('テンプレ（組替表）'!$E$3:$E$44,'テンプレ（精算表）'!B22,'テンプレ（組替表）'!$D$3:$D$44)</f>
        <v>0</v>
      </c>
      <c r="E22" s="19">
        <f t="shared" si="0"/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20"/>
    </row>
    <row r="23" spans="2:21" ht="18" customHeight="1">
      <c r="B23" s="18" t="s">
        <v>55</v>
      </c>
      <c r="C23" s="19">
        <f>SUMIF('テンプレ（組替表）'!$E$3:$E$44,'テンプレ（精算表）'!B23,'テンプレ（組替表）'!$C$3:$C$44)</f>
        <v>0</v>
      </c>
      <c r="D23" s="19">
        <f>SUMIF('テンプレ（組替表）'!$E$3:$E$44,'テンプレ（精算表）'!B23,'テンプレ（組替表）'!$D$3:$D$44)</f>
        <v>0</v>
      </c>
      <c r="E23" s="19">
        <f t="shared" si="0"/>
        <v>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20"/>
    </row>
    <row r="24" spans="2:21" ht="18" customHeight="1">
      <c r="B24" s="18" t="s">
        <v>56</v>
      </c>
      <c r="C24" s="19">
        <f>SUMIF('テンプレ（組替表）'!$E$3:$E$44,'テンプレ（精算表）'!B24,'テンプレ（組替表）'!$C$3:$C$44)</f>
        <v>0</v>
      </c>
      <c r="D24" s="19">
        <f>SUMIF('テンプレ（組替表）'!$E$3:$E$44,'テンプレ（精算表）'!B24,'テンプレ（組替表）'!$D$3:$D$44)</f>
        <v>0</v>
      </c>
      <c r="E24" s="19">
        <f t="shared" si="0"/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20"/>
    </row>
    <row r="25" spans="2:21" ht="18" customHeight="1">
      <c r="B25" s="18" t="s">
        <v>57</v>
      </c>
      <c r="C25" s="19">
        <f>SUMIF('テンプレ（組替表）'!$E$3:$E$44,'テンプレ（精算表）'!B25,'テンプレ（組替表）'!$C$3:$C$44)</f>
        <v>0</v>
      </c>
      <c r="D25" s="19">
        <f>SUMIF('テンプレ（組替表）'!$E$3:$E$44,'テンプレ（精算表）'!B25,'テンプレ（組替表）'!$D$3:$D$44)</f>
        <v>0</v>
      </c>
      <c r="E25" s="19">
        <f t="shared" si="0"/>
        <v>0</v>
      </c>
      <c r="F25" s="21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20"/>
    </row>
    <row r="26" spans="2:21" ht="18" customHeight="1">
      <c r="B26" s="18" t="s">
        <v>38</v>
      </c>
      <c r="C26" s="19">
        <f>SUMIF('テンプレ（組替表）'!$E$3:$E$44,'テンプレ（精算表）'!B26,'テンプレ（組替表）'!$C$3:$C$44)</f>
        <v>0</v>
      </c>
      <c r="D26" s="19">
        <f>SUMIF('テンプレ（組替表）'!$E$3:$E$44,'テンプレ（精算表）'!B26,'テンプレ（組替表）'!$D$3:$D$44)</f>
        <v>0</v>
      </c>
      <c r="E26" s="19">
        <f t="shared" si="0"/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20"/>
    </row>
    <row r="27" spans="2:21" ht="18" customHeight="1">
      <c r="B27" s="22" t="s">
        <v>78</v>
      </c>
      <c r="C27" s="23">
        <f t="shared" ref="C27:N27" si="1">SUM(C4:C26)</f>
        <v>0</v>
      </c>
      <c r="D27" s="23">
        <f t="shared" si="1"/>
        <v>0</v>
      </c>
      <c r="E27" s="23">
        <f t="shared" si="1"/>
        <v>0</v>
      </c>
      <c r="F27" s="23">
        <f t="shared" si="1"/>
        <v>0</v>
      </c>
      <c r="G27" s="23">
        <f t="shared" si="1"/>
        <v>0</v>
      </c>
      <c r="H27" s="23">
        <f t="shared" si="1"/>
        <v>0</v>
      </c>
      <c r="I27" s="23">
        <f t="shared" si="1"/>
        <v>0</v>
      </c>
      <c r="J27" s="23">
        <f t="shared" si="1"/>
        <v>0</v>
      </c>
      <c r="K27" s="23">
        <f t="shared" si="1"/>
        <v>0</v>
      </c>
      <c r="L27" s="23">
        <f t="shared" si="1"/>
        <v>0</v>
      </c>
      <c r="M27" s="23">
        <f t="shared" si="1"/>
        <v>0</v>
      </c>
      <c r="N27" s="23">
        <f t="shared" si="1"/>
        <v>0</v>
      </c>
      <c r="O27" s="23"/>
      <c r="P27" s="23"/>
      <c r="Q27" s="23">
        <f>SUM(Q4:Q26)</f>
        <v>0</v>
      </c>
      <c r="R27" s="23"/>
      <c r="S27" s="23">
        <f t="shared" ref="S27:T27" si="2">SUM(S4:S26)</f>
        <v>0</v>
      </c>
      <c r="T27" s="23">
        <f t="shared" si="2"/>
        <v>0</v>
      </c>
      <c r="U27" s="24"/>
    </row>
    <row r="28" spans="2:21" ht="18" customHeight="1">
      <c r="B28" s="48"/>
      <c r="C28" s="42"/>
      <c r="D28" s="42"/>
      <c r="E28" s="42"/>
      <c r="F28" s="42"/>
      <c r="G28" s="42"/>
      <c r="H28" s="42"/>
      <c r="I28" s="42"/>
      <c r="U28" s="25"/>
    </row>
    <row r="29" spans="2:21" ht="18" customHeight="1">
      <c r="B29" s="26" t="s">
        <v>79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8"/>
    </row>
    <row r="30" spans="2:21" ht="18" customHeight="1">
      <c r="B30" s="49" t="s">
        <v>80</v>
      </c>
      <c r="C30" s="50"/>
      <c r="D30" s="51"/>
      <c r="E30" s="6"/>
      <c r="F30" s="19">
        <f>F25</f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30">
        <f t="shared" ref="U30:U51" si="3">SUM(E30:T30)</f>
        <v>0</v>
      </c>
    </row>
    <row r="31" spans="2:21" ht="18" customHeight="1">
      <c r="B31" s="49" t="s">
        <v>64</v>
      </c>
      <c r="C31" s="50"/>
      <c r="D31" s="51"/>
      <c r="E31" s="6"/>
      <c r="F31" s="6"/>
      <c r="G31" s="19">
        <f>G12+G13</f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30">
        <f t="shared" si="3"/>
        <v>0</v>
      </c>
    </row>
    <row r="32" spans="2:21" ht="18" customHeight="1">
      <c r="B32" s="49" t="s">
        <v>81</v>
      </c>
      <c r="C32" s="50"/>
      <c r="D32" s="51"/>
      <c r="E32" s="6"/>
      <c r="F32" s="6"/>
      <c r="G32" s="6"/>
      <c r="H32" s="19">
        <f>H10</f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0">
        <f t="shared" si="3"/>
        <v>0</v>
      </c>
    </row>
    <row r="33" spans="2:21" ht="18" customHeight="1">
      <c r="B33" s="49" t="s">
        <v>82</v>
      </c>
      <c r="C33" s="50"/>
      <c r="D33" s="51"/>
      <c r="E33" s="6"/>
      <c r="F33" s="6"/>
      <c r="G33" s="6"/>
      <c r="H33" s="6"/>
      <c r="I33" s="6"/>
      <c r="J33" s="21"/>
      <c r="K33" s="6"/>
      <c r="L33" s="6"/>
      <c r="M33" s="6"/>
      <c r="N33" s="6"/>
      <c r="O33" s="6"/>
      <c r="P33" s="6"/>
      <c r="Q33" s="6"/>
      <c r="R33" s="6"/>
      <c r="S33" s="6"/>
      <c r="T33" s="6"/>
      <c r="U33" s="30">
        <f t="shared" si="3"/>
        <v>0</v>
      </c>
    </row>
    <row r="34" spans="2:21" ht="18" customHeight="1">
      <c r="B34" s="49" t="s">
        <v>68</v>
      </c>
      <c r="C34" s="50"/>
      <c r="D34" s="51"/>
      <c r="E34" s="6"/>
      <c r="F34" s="6"/>
      <c r="G34" s="6"/>
      <c r="H34" s="6"/>
      <c r="I34" s="6"/>
      <c r="J34" s="6"/>
      <c r="K34" s="21"/>
      <c r="L34" s="6"/>
      <c r="M34" s="6"/>
      <c r="N34" s="6"/>
      <c r="O34" s="6"/>
      <c r="P34" s="6"/>
      <c r="Q34" s="6"/>
      <c r="R34" s="6"/>
      <c r="S34" s="6"/>
      <c r="T34" s="6"/>
      <c r="U34" s="30">
        <f t="shared" si="3"/>
        <v>0</v>
      </c>
    </row>
    <row r="35" spans="2:21" ht="18" customHeight="1">
      <c r="B35" s="49" t="s">
        <v>83</v>
      </c>
      <c r="C35" s="50"/>
      <c r="D35" s="51"/>
      <c r="E35" s="21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30">
        <f t="shared" si="3"/>
        <v>0</v>
      </c>
    </row>
    <row r="36" spans="2:21" ht="18" customHeight="1">
      <c r="B36" s="49" t="s">
        <v>84</v>
      </c>
      <c r="C36" s="50"/>
      <c r="D36" s="51"/>
      <c r="E36" s="21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30">
        <f t="shared" si="3"/>
        <v>0</v>
      </c>
    </row>
    <row r="37" spans="2:21" ht="18" customHeight="1">
      <c r="B37" s="49" t="s">
        <v>85</v>
      </c>
      <c r="C37" s="50"/>
      <c r="D37" s="51"/>
      <c r="E37" s="2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30">
        <f t="shared" si="3"/>
        <v>0</v>
      </c>
    </row>
    <row r="38" spans="2:21" ht="18" customHeight="1">
      <c r="B38" s="49" t="s">
        <v>86</v>
      </c>
      <c r="C38" s="50"/>
      <c r="D38" s="51"/>
      <c r="E38" s="19">
        <f>-(E5)</f>
        <v>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30">
        <f t="shared" si="3"/>
        <v>0</v>
      </c>
    </row>
    <row r="39" spans="2:21" ht="18" customHeight="1">
      <c r="B39" s="49" t="s">
        <v>87</v>
      </c>
      <c r="C39" s="50"/>
      <c r="D39" s="51"/>
      <c r="E39" s="19">
        <f>-(E7)</f>
        <v>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30">
        <f t="shared" si="3"/>
        <v>0</v>
      </c>
    </row>
    <row r="40" spans="2:21" ht="18" customHeight="1">
      <c r="B40" s="49" t="s">
        <v>88</v>
      </c>
      <c r="C40" s="50"/>
      <c r="D40" s="51"/>
      <c r="E40" s="19">
        <f>E16</f>
        <v>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30">
        <f t="shared" si="3"/>
        <v>0</v>
      </c>
    </row>
    <row r="41" spans="2:21" ht="18" customHeight="1">
      <c r="B41" s="49" t="s">
        <v>89</v>
      </c>
      <c r="C41" s="50"/>
      <c r="D41" s="51"/>
      <c r="E41" s="19">
        <f>-(E8)</f>
        <v>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30">
        <f t="shared" si="3"/>
        <v>0</v>
      </c>
    </row>
    <row r="42" spans="2:21" ht="18" customHeight="1">
      <c r="B42" s="49" t="s">
        <v>90</v>
      </c>
      <c r="C42" s="50"/>
      <c r="D42" s="51"/>
      <c r="E42" s="19">
        <f>-(E11)</f>
        <v>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30">
        <f t="shared" si="3"/>
        <v>0</v>
      </c>
    </row>
    <row r="43" spans="2:21" ht="18" customHeight="1">
      <c r="B43" s="49" t="s">
        <v>91</v>
      </c>
      <c r="C43" s="50"/>
      <c r="D43" s="51"/>
      <c r="E43" s="19">
        <f t="shared" ref="E43:E44" si="4">E18</f>
        <v>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30">
        <f t="shared" si="3"/>
        <v>0</v>
      </c>
    </row>
    <row r="44" spans="2:21" ht="18" customHeight="1">
      <c r="B44" s="49" t="s">
        <v>92</v>
      </c>
      <c r="C44" s="50"/>
      <c r="D44" s="51"/>
      <c r="E44" s="19">
        <f t="shared" si="4"/>
        <v>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30">
        <f t="shared" si="3"/>
        <v>0</v>
      </c>
    </row>
    <row r="45" spans="2:21" ht="18" customHeight="1">
      <c r="B45" s="49" t="s">
        <v>93</v>
      </c>
      <c r="C45" s="50"/>
      <c r="D45" s="51"/>
      <c r="E45" s="19">
        <f>-(E14)</f>
        <v>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30">
        <f t="shared" si="3"/>
        <v>0</v>
      </c>
    </row>
    <row r="46" spans="2:21" ht="18" customHeight="1">
      <c r="B46" s="49" t="s">
        <v>94</v>
      </c>
      <c r="C46" s="50"/>
      <c r="D46" s="51"/>
      <c r="E46" s="19">
        <f>E21</f>
        <v>0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30">
        <f t="shared" si="3"/>
        <v>0</v>
      </c>
    </row>
    <row r="47" spans="2:21" ht="18" customHeight="1">
      <c r="B47" s="29" t="s">
        <v>95</v>
      </c>
      <c r="C47" s="31"/>
      <c r="D47" s="31"/>
      <c r="E47" s="19">
        <f t="shared" ref="E47:T47" si="5">SUM(E30:E46)</f>
        <v>0</v>
      </c>
      <c r="F47" s="19">
        <f t="shared" si="5"/>
        <v>0</v>
      </c>
      <c r="G47" s="19">
        <f t="shared" si="5"/>
        <v>0</v>
      </c>
      <c r="H47" s="19">
        <f t="shared" si="5"/>
        <v>0</v>
      </c>
      <c r="I47" s="19">
        <f t="shared" si="5"/>
        <v>0</v>
      </c>
      <c r="J47" s="19">
        <f t="shared" si="5"/>
        <v>0</v>
      </c>
      <c r="K47" s="19">
        <f t="shared" si="5"/>
        <v>0</v>
      </c>
      <c r="L47" s="19">
        <f t="shared" si="5"/>
        <v>0</v>
      </c>
      <c r="M47" s="19">
        <f t="shared" si="5"/>
        <v>0</v>
      </c>
      <c r="N47" s="19">
        <f t="shared" si="5"/>
        <v>0</v>
      </c>
      <c r="O47" s="19">
        <f t="shared" si="5"/>
        <v>0</v>
      </c>
      <c r="P47" s="19">
        <f t="shared" si="5"/>
        <v>0</v>
      </c>
      <c r="Q47" s="19">
        <f t="shared" si="5"/>
        <v>0</v>
      </c>
      <c r="R47" s="19">
        <f t="shared" si="5"/>
        <v>0</v>
      </c>
      <c r="S47" s="19">
        <f t="shared" si="5"/>
        <v>0</v>
      </c>
      <c r="T47" s="19">
        <f t="shared" si="5"/>
        <v>0</v>
      </c>
      <c r="U47" s="30">
        <f t="shared" si="3"/>
        <v>0</v>
      </c>
    </row>
    <row r="48" spans="2:21" ht="18" customHeight="1">
      <c r="B48" s="49" t="s">
        <v>96</v>
      </c>
      <c r="C48" s="50"/>
      <c r="D48" s="51"/>
      <c r="E48" s="6"/>
      <c r="F48" s="6"/>
      <c r="G48" s="6"/>
      <c r="H48" s="6"/>
      <c r="I48" s="21"/>
      <c r="J48" s="21"/>
      <c r="K48" s="6"/>
      <c r="L48" s="6"/>
      <c r="M48" s="6"/>
      <c r="N48" s="6"/>
      <c r="O48" s="6"/>
      <c r="P48" s="6"/>
      <c r="Q48" s="6"/>
      <c r="R48" s="6"/>
      <c r="S48" s="6"/>
      <c r="T48" s="6"/>
      <c r="U48" s="30">
        <f t="shared" si="3"/>
        <v>0</v>
      </c>
    </row>
    <row r="49" spans="2:21" ht="18" customHeight="1">
      <c r="B49" s="49" t="s">
        <v>97</v>
      </c>
      <c r="C49" s="50"/>
      <c r="D49" s="51"/>
      <c r="E49" s="6"/>
      <c r="F49" s="6"/>
      <c r="G49" s="6"/>
      <c r="H49" s="6"/>
      <c r="I49" s="6"/>
      <c r="J49" s="6"/>
      <c r="K49" s="21"/>
      <c r="L49" s="6"/>
      <c r="M49" s="6"/>
      <c r="N49" s="6"/>
      <c r="O49" s="6"/>
      <c r="P49" s="6"/>
      <c r="Q49" s="6"/>
      <c r="R49" s="6"/>
      <c r="S49" s="6"/>
      <c r="T49" s="6"/>
      <c r="U49" s="30">
        <f t="shared" si="3"/>
        <v>0</v>
      </c>
    </row>
    <row r="50" spans="2:21" ht="18" customHeight="1">
      <c r="B50" s="49" t="s">
        <v>98</v>
      </c>
      <c r="C50" s="50"/>
      <c r="D50" s="51"/>
      <c r="E50" s="6"/>
      <c r="F50" s="6"/>
      <c r="G50" s="6"/>
      <c r="H50" s="6"/>
      <c r="I50" s="6"/>
      <c r="J50" s="6"/>
      <c r="K50" s="6"/>
      <c r="L50" s="21"/>
      <c r="M50" s="6"/>
      <c r="N50" s="6"/>
      <c r="O50" s="6"/>
      <c r="P50" s="6"/>
      <c r="Q50" s="6"/>
      <c r="R50" s="6"/>
      <c r="S50" s="6"/>
      <c r="T50" s="6"/>
      <c r="U50" s="30">
        <f t="shared" si="3"/>
        <v>0</v>
      </c>
    </row>
    <row r="51" spans="2:21" ht="18" customHeight="1">
      <c r="B51" s="52" t="s">
        <v>99</v>
      </c>
      <c r="C51" s="50"/>
      <c r="D51" s="51"/>
      <c r="E51" s="19">
        <f t="shared" ref="E51:T51" si="6">SUM(E47:E50)</f>
        <v>0</v>
      </c>
      <c r="F51" s="19">
        <f t="shared" si="6"/>
        <v>0</v>
      </c>
      <c r="G51" s="19">
        <f t="shared" si="6"/>
        <v>0</v>
      </c>
      <c r="H51" s="19">
        <f t="shared" si="6"/>
        <v>0</v>
      </c>
      <c r="I51" s="19">
        <f t="shared" si="6"/>
        <v>0</v>
      </c>
      <c r="J51" s="19">
        <f t="shared" si="6"/>
        <v>0</v>
      </c>
      <c r="K51" s="19">
        <f t="shared" si="6"/>
        <v>0</v>
      </c>
      <c r="L51" s="19">
        <f t="shared" si="6"/>
        <v>0</v>
      </c>
      <c r="M51" s="19">
        <f t="shared" si="6"/>
        <v>0</v>
      </c>
      <c r="N51" s="19">
        <f t="shared" si="6"/>
        <v>0</v>
      </c>
      <c r="O51" s="19">
        <f t="shared" si="6"/>
        <v>0</v>
      </c>
      <c r="P51" s="19">
        <f t="shared" si="6"/>
        <v>0</v>
      </c>
      <c r="Q51" s="19">
        <f t="shared" si="6"/>
        <v>0</v>
      </c>
      <c r="R51" s="19">
        <f t="shared" si="6"/>
        <v>0</v>
      </c>
      <c r="S51" s="19">
        <f t="shared" si="6"/>
        <v>0</v>
      </c>
      <c r="T51" s="19">
        <f t="shared" si="6"/>
        <v>0</v>
      </c>
      <c r="U51" s="30">
        <f t="shared" si="3"/>
        <v>0</v>
      </c>
    </row>
    <row r="52" spans="2:21" ht="18" customHeight="1">
      <c r="B52" s="56" t="s">
        <v>100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7"/>
    </row>
    <row r="53" spans="2:21" ht="18" customHeight="1">
      <c r="B53" s="49" t="s">
        <v>101</v>
      </c>
      <c r="C53" s="50"/>
      <c r="D53" s="51"/>
      <c r="E53" s="6"/>
      <c r="F53" s="6"/>
      <c r="G53" s="6"/>
      <c r="H53" s="6"/>
      <c r="I53" s="6"/>
      <c r="J53" s="6"/>
      <c r="K53" s="6"/>
      <c r="L53" s="6"/>
      <c r="M53" s="19">
        <f>-(M6)</f>
        <v>0</v>
      </c>
      <c r="N53" s="6"/>
      <c r="O53" s="6"/>
      <c r="P53" s="6"/>
      <c r="Q53" s="6"/>
      <c r="R53" s="6"/>
      <c r="S53" s="6"/>
      <c r="T53" s="6"/>
      <c r="U53" s="30">
        <f t="shared" ref="U53:U59" si="7">SUM(E53:T53)</f>
        <v>0</v>
      </c>
    </row>
    <row r="54" spans="2:21" ht="18" customHeight="1">
      <c r="B54" s="49" t="s">
        <v>102</v>
      </c>
      <c r="C54" s="50"/>
      <c r="D54" s="51"/>
      <c r="E54" s="6"/>
      <c r="F54" s="6"/>
      <c r="G54" s="6"/>
      <c r="H54" s="6"/>
      <c r="I54" s="6"/>
      <c r="J54" s="6"/>
      <c r="K54" s="6"/>
      <c r="L54" s="6"/>
      <c r="M54" s="6"/>
      <c r="N54" s="19">
        <f>N6</f>
        <v>0</v>
      </c>
      <c r="O54" s="6"/>
      <c r="P54" s="6"/>
      <c r="Q54" s="6"/>
      <c r="R54" s="6"/>
      <c r="S54" s="6"/>
      <c r="T54" s="6"/>
      <c r="U54" s="30">
        <f t="shared" si="7"/>
        <v>0</v>
      </c>
    </row>
    <row r="55" spans="2:21" ht="18" customHeight="1">
      <c r="B55" s="49" t="s">
        <v>103</v>
      </c>
      <c r="C55" s="50"/>
      <c r="D55" s="51"/>
      <c r="E55" s="6"/>
      <c r="F55" s="6"/>
      <c r="G55" s="6"/>
      <c r="H55" s="6"/>
      <c r="I55" s="6"/>
      <c r="J55" s="6"/>
      <c r="K55" s="6"/>
      <c r="L55" s="6"/>
      <c r="M55" s="6"/>
      <c r="N55" s="6"/>
      <c r="O55" s="19">
        <f>-(O12+O13)</f>
        <v>0</v>
      </c>
      <c r="P55" s="6"/>
      <c r="Q55" s="6"/>
      <c r="R55" s="6"/>
      <c r="S55" s="6"/>
      <c r="T55" s="6"/>
      <c r="U55" s="30">
        <f t="shared" si="7"/>
        <v>0</v>
      </c>
    </row>
    <row r="56" spans="2:21" ht="18" customHeight="1">
      <c r="B56" s="49" t="s">
        <v>104</v>
      </c>
      <c r="C56" s="50"/>
      <c r="D56" s="5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9">
        <f>P12+P13</f>
        <v>0</v>
      </c>
      <c r="Q56" s="6"/>
      <c r="R56" s="6"/>
      <c r="S56" s="6"/>
      <c r="T56" s="6"/>
      <c r="U56" s="30">
        <f t="shared" si="7"/>
        <v>0</v>
      </c>
    </row>
    <row r="57" spans="2:21" ht="18" customHeight="1">
      <c r="B57" s="49" t="s">
        <v>105</v>
      </c>
      <c r="C57" s="50"/>
      <c r="D57" s="5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9">
        <f>-(Q9)</f>
        <v>0</v>
      </c>
      <c r="R57" s="6"/>
      <c r="S57" s="6"/>
      <c r="T57" s="6"/>
      <c r="U57" s="30">
        <f t="shared" si="7"/>
        <v>0</v>
      </c>
    </row>
    <row r="58" spans="2:21" ht="18" customHeight="1">
      <c r="B58" s="49" t="s">
        <v>106</v>
      </c>
      <c r="C58" s="50"/>
      <c r="D58" s="5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19">
        <f>R9</f>
        <v>0</v>
      </c>
      <c r="S58" s="6"/>
      <c r="T58" s="6"/>
      <c r="U58" s="30">
        <f t="shared" si="7"/>
        <v>0</v>
      </c>
    </row>
    <row r="59" spans="2:21" ht="18" customHeight="1">
      <c r="B59" s="52" t="s">
        <v>107</v>
      </c>
      <c r="C59" s="50"/>
      <c r="D59" s="51"/>
      <c r="E59" s="19">
        <f t="shared" ref="E59:T59" si="8">SUM(E53:E58)</f>
        <v>0</v>
      </c>
      <c r="F59" s="19">
        <f t="shared" si="8"/>
        <v>0</v>
      </c>
      <c r="G59" s="19">
        <f t="shared" si="8"/>
        <v>0</v>
      </c>
      <c r="H59" s="19">
        <f t="shared" si="8"/>
        <v>0</v>
      </c>
      <c r="I59" s="19">
        <f t="shared" si="8"/>
        <v>0</v>
      </c>
      <c r="J59" s="19">
        <f t="shared" si="8"/>
        <v>0</v>
      </c>
      <c r="K59" s="19">
        <f t="shared" si="8"/>
        <v>0</v>
      </c>
      <c r="L59" s="19">
        <f t="shared" si="8"/>
        <v>0</v>
      </c>
      <c r="M59" s="19">
        <f t="shared" si="8"/>
        <v>0</v>
      </c>
      <c r="N59" s="19">
        <f t="shared" si="8"/>
        <v>0</v>
      </c>
      <c r="O59" s="19">
        <f t="shared" si="8"/>
        <v>0</v>
      </c>
      <c r="P59" s="19">
        <f t="shared" si="8"/>
        <v>0</v>
      </c>
      <c r="Q59" s="19">
        <f t="shared" si="8"/>
        <v>0</v>
      </c>
      <c r="R59" s="19">
        <f t="shared" si="8"/>
        <v>0</v>
      </c>
      <c r="S59" s="19">
        <f t="shared" si="8"/>
        <v>0</v>
      </c>
      <c r="T59" s="19">
        <f t="shared" si="8"/>
        <v>0</v>
      </c>
      <c r="U59" s="30">
        <f t="shared" si="7"/>
        <v>0</v>
      </c>
    </row>
    <row r="60" spans="2:21" ht="18" customHeight="1">
      <c r="B60" s="56" t="s">
        <v>108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7"/>
    </row>
    <row r="61" spans="2:21" ht="18" customHeight="1">
      <c r="B61" s="49" t="s">
        <v>109</v>
      </c>
      <c r="C61" s="50"/>
      <c r="D61" s="5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9">
        <f>S17</f>
        <v>0</v>
      </c>
      <c r="T61" s="6"/>
      <c r="U61" s="30">
        <f t="shared" ref="U61:U64" si="9">SUM(E61:T61)</f>
        <v>0</v>
      </c>
    </row>
    <row r="62" spans="2:21" ht="18" customHeight="1">
      <c r="B62" s="49" t="s">
        <v>110</v>
      </c>
      <c r="C62" s="50"/>
      <c r="D62" s="5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9">
        <f>-(T17)</f>
        <v>0</v>
      </c>
      <c r="U62" s="30">
        <f t="shared" si="9"/>
        <v>0</v>
      </c>
    </row>
    <row r="63" spans="2:21" ht="18" customHeight="1">
      <c r="B63" s="52" t="s">
        <v>111</v>
      </c>
      <c r="C63" s="50"/>
      <c r="D63" s="51"/>
      <c r="E63" s="19">
        <f t="shared" ref="E63:T63" si="10">SUM(E61:E62)</f>
        <v>0</v>
      </c>
      <c r="F63" s="19">
        <f t="shared" si="10"/>
        <v>0</v>
      </c>
      <c r="G63" s="19">
        <f t="shared" si="10"/>
        <v>0</v>
      </c>
      <c r="H63" s="19">
        <f t="shared" si="10"/>
        <v>0</v>
      </c>
      <c r="I63" s="19">
        <f t="shared" si="10"/>
        <v>0</v>
      </c>
      <c r="J63" s="19">
        <f t="shared" si="10"/>
        <v>0</v>
      </c>
      <c r="K63" s="19">
        <f t="shared" si="10"/>
        <v>0</v>
      </c>
      <c r="L63" s="19">
        <f t="shared" si="10"/>
        <v>0</v>
      </c>
      <c r="M63" s="19">
        <f t="shared" si="10"/>
        <v>0</v>
      </c>
      <c r="N63" s="19">
        <f t="shared" si="10"/>
        <v>0</v>
      </c>
      <c r="O63" s="19">
        <f t="shared" si="10"/>
        <v>0</v>
      </c>
      <c r="P63" s="19">
        <f t="shared" si="10"/>
        <v>0</v>
      </c>
      <c r="Q63" s="19">
        <f t="shared" si="10"/>
        <v>0</v>
      </c>
      <c r="R63" s="19">
        <f t="shared" si="10"/>
        <v>0</v>
      </c>
      <c r="S63" s="19">
        <f t="shared" si="10"/>
        <v>0</v>
      </c>
      <c r="T63" s="19">
        <f t="shared" si="10"/>
        <v>0</v>
      </c>
      <c r="U63" s="30">
        <f t="shared" si="9"/>
        <v>0</v>
      </c>
    </row>
    <row r="64" spans="2:21" ht="18" customHeight="1">
      <c r="B64" s="53" t="s">
        <v>112</v>
      </c>
      <c r="C64" s="54"/>
      <c r="D64" s="55"/>
      <c r="E64" s="23">
        <f t="shared" ref="E64:T64" si="11">E63+E59+E51</f>
        <v>0</v>
      </c>
      <c r="F64" s="23">
        <f t="shared" si="11"/>
        <v>0</v>
      </c>
      <c r="G64" s="23">
        <f t="shared" si="11"/>
        <v>0</v>
      </c>
      <c r="H64" s="23">
        <f t="shared" si="11"/>
        <v>0</v>
      </c>
      <c r="I64" s="23">
        <f t="shared" si="11"/>
        <v>0</v>
      </c>
      <c r="J64" s="23">
        <f t="shared" si="11"/>
        <v>0</v>
      </c>
      <c r="K64" s="23">
        <f t="shared" si="11"/>
        <v>0</v>
      </c>
      <c r="L64" s="23">
        <f t="shared" si="11"/>
        <v>0</v>
      </c>
      <c r="M64" s="23">
        <f t="shared" si="11"/>
        <v>0</v>
      </c>
      <c r="N64" s="23">
        <f t="shared" si="11"/>
        <v>0</v>
      </c>
      <c r="O64" s="23">
        <f t="shared" si="11"/>
        <v>0</v>
      </c>
      <c r="P64" s="23">
        <f t="shared" si="11"/>
        <v>0</v>
      </c>
      <c r="Q64" s="23">
        <f t="shared" si="11"/>
        <v>0</v>
      </c>
      <c r="R64" s="23">
        <f t="shared" si="11"/>
        <v>0</v>
      </c>
      <c r="S64" s="23">
        <f t="shared" si="11"/>
        <v>0</v>
      </c>
      <c r="T64" s="23">
        <f t="shared" si="11"/>
        <v>0</v>
      </c>
      <c r="U64" s="32">
        <f t="shared" si="9"/>
        <v>0</v>
      </c>
    </row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35">
    <mergeCell ref="B48:D48"/>
    <mergeCell ref="B61:D61"/>
    <mergeCell ref="B62:D62"/>
    <mergeCell ref="B63:D63"/>
    <mergeCell ref="B64:D64"/>
    <mergeCell ref="B52:U52"/>
    <mergeCell ref="B58:D58"/>
    <mergeCell ref="B60:U60"/>
    <mergeCell ref="B53:D53"/>
    <mergeCell ref="B54:D54"/>
    <mergeCell ref="B55:D55"/>
    <mergeCell ref="B56:D56"/>
    <mergeCell ref="B57:D57"/>
    <mergeCell ref="B59:D59"/>
    <mergeCell ref="B51:D51"/>
    <mergeCell ref="B34:D34"/>
    <mergeCell ref="B35:D35"/>
    <mergeCell ref="B36:D36"/>
    <mergeCell ref="B37:D37"/>
    <mergeCell ref="B38:D38"/>
    <mergeCell ref="B49:D49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28:I28"/>
    <mergeCell ref="B30:D30"/>
    <mergeCell ref="B31:D31"/>
    <mergeCell ref="B32:D32"/>
    <mergeCell ref="B33:D33"/>
  </mergeCells>
  <phoneticPr fontId="9"/>
  <pageMargins left="0.7" right="0.7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00"/>
  <sheetViews>
    <sheetView workbookViewId="0">
      <selection activeCell="B1" sqref="B1:E1"/>
    </sheetView>
  </sheetViews>
  <sheetFormatPr defaultColWidth="14.42578125" defaultRowHeight="15" customHeight="1"/>
  <cols>
    <col min="1" max="1" width="3.7109375" customWidth="1"/>
    <col min="2" max="2" width="25.7109375" customWidth="1"/>
    <col min="3" max="4" width="15.7109375" customWidth="1"/>
    <col min="5" max="5" width="25.7109375" customWidth="1"/>
    <col min="6" max="6" width="3.7109375" customWidth="1"/>
    <col min="7" max="26" width="8.7109375" customWidth="1"/>
  </cols>
  <sheetData>
    <row r="1" spans="2:8" ht="33">
      <c r="B1" s="47" t="s">
        <v>3</v>
      </c>
      <c r="C1" s="37"/>
      <c r="D1" s="37"/>
      <c r="E1" s="37"/>
    </row>
    <row r="2" spans="2:8" ht="18" customHeight="1">
      <c r="B2" s="3"/>
      <c r="C2" s="4" t="s">
        <v>4</v>
      </c>
      <c r="D2" s="4" t="s">
        <v>5</v>
      </c>
      <c r="E2" s="4" t="s">
        <v>6</v>
      </c>
    </row>
    <row r="3" spans="2:8" ht="18" customHeight="1">
      <c r="B3" s="5" t="s">
        <v>7</v>
      </c>
      <c r="C3" s="4"/>
      <c r="D3" s="4"/>
      <c r="E3" s="3"/>
    </row>
    <row r="4" spans="2:8" ht="18" customHeight="1">
      <c r="B4" s="3" t="s">
        <v>8</v>
      </c>
      <c r="C4" s="6">
        <v>1500000</v>
      </c>
      <c r="D4" s="6">
        <v>2000000</v>
      </c>
      <c r="E4" s="7" t="s">
        <v>9</v>
      </c>
      <c r="H4" s="8"/>
    </row>
    <row r="5" spans="2:8" ht="18" customHeight="1">
      <c r="B5" s="3" t="s">
        <v>10</v>
      </c>
      <c r="C5" s="6">
        <v>1000000</v>
      </c>
      <c r="D5" s="6">
        <v>1500000</v>
      </c>
      <c r="E5" s="7" t="s">
        <v>11</v>
      </c>
      <c r="H5" s="8"/>
    </row>
    <row r="6" spans="2:8" ht="18" customHeight="1">
      <c r="B6" s="3" t="s">
        <v>12</v>
      </c>
      <c r="C6" s="6">
        <v>5000000</v>
      </c>
      <c r="D6" s="6">
        <v>7000000</v>
      </c>
      <c r="E6" s="7" t="s">
        <v>11</v>
      </c>
      <c r="H6" s="8"/>
    </row>
    <row r="7" spans="2:8" ht="18" customHeight="1">
      <c r="B7" s="3" t="s">
        <v>13</v>
      </c>
      <c r="C7" s="6">
        <v>3000000</v>
      </c>
      <c r="D7" s="6">
        <v>2000000</v>
      </c>
      <c r="E7" s="7" t="s">
        <v>13</v>
      </c>
      <c r="H7" s="8"/>
    </row>
    <row r="8" spans="2:8" ht="18" customHeight="1">
      <c r="B8" s="3" t="s">
        <v>14</v>
      </c>
      <c r="C8" s="6">
        <v>1200000</v>
      </c>
      <c r="D8" s="6">
        <v>1000000</v>
      </c>
      <c r="E8" s="7" t="s">
        <v>15</v>
      </c>
      <c r="H8" s="8"/>
    </row>
    <row r="9" spans="2:8" ht="18" customHeight="1">
      <c r="B9" s="3" t="s">
        <v>16</v>
      </c>
      <c r="C9" s="6">
        <v>0</v>
      </c>
      <c r="D9" s="6">
        <v>0</v>
      </c>
      <c r="E9" s="7" t="s">
        <v>15</v>
      </c>
      <c r="H9" s="8"/>
    </row>
    <row r="10" spans="2:8" ht="18" customHeight="1">
      <c r="B10" s="3" t="s">
        <v>17</v>
      </c>
      <c r="C10" s="6">
        <v>0</v>
      </c>
      <c r="D10" s="6">
        <v>0</v>
      </c>
      <c r="E10" s="7" t="s">
        <v>15</v>
      </c>
      <c r="H10" s="8"/>
    </row>
    <row r="11" spans="2:8" ht="18" customHeight="1">
      <c r="B11" s="3" t="s">
        <v>18</v>
      </c>
      <c r="C11" s="6">
        <v>0</v>
      </c>
      <c r="D11" s="6">
        <v>0</v>
      </c>
      <c r="E11" s="7" t="s">
        <v>15</v>
      </c>
      <c r="H11" s="8"/>
    </row>
    <row r="12" spans="2:8" ht="18" customHeight="1">
      <c r="B12" s="3" t="s">
        <v>19</v>
      </c>
      <c r="C12" s="6">
        <v>20000</v>
      </c>
      <c r="D12" s="6">
        <v>30000</v>
      </c>
      <c r="E12" s="7" t="s">
        <v>20</v>
      </c>
      <c r="H12" s="8"/>
    </row>
    <row r="13" spans="2:8" ht="18" customHeight="1">
      <c r="B13" s="3" t="s">
        <v>21</v>
      </c>
      <c r="C13" s="6">
        <v>1000000</v>
      </c>
      <c r="D13" s="6">
        <v>1200000</v>
      </c>
      <c r="E13" s="7" t="s">
        <v>22</v>
      </c>
      <c r="H13" s="8"/>
    </row>
    <row r="14" spans="2:8" ht="18" customHeight="1">
      <c r="B14" s="3" t="s">
        <v>23</v>
      </c>
      <c r="C14" s="6">
        <v>30000</v>
      </c>
      <c r="D14" s="6">
        <v>42500</v>
      </c>
      <c r="E14" s="7" t="s">
        <v>23</v>
      </c>
      <c r="H14" s="8"/>
    </row>
    <row r="15" spans="2:8" ht="18" customHeight="1">
      <c r="B15" s="3" t="s">
        <v>24</v>
      </c>
      <c r="C15" s="6">
        <v>300000</v>
      </c>
      <c r="D15" s="6">
        <v>200000</v>
      </c>
      <c r="E15" s="7" t="s">
        <v>24</v>
      </c>
    </row>
    <row r="16" spans="2:8" ht="18" customHeight="1">
      <c r="B16" s="5" t="s">
        <v>25</v>
      </c>
      <c r="C16" s="6"/>
      <c r="D16" s="6"/>
      <c r="E16" s="9"/>
    </row>
    <row r="17" spans="2:5" ht="18" customHeight="1">
      <c r="B17" s="3" t="s">
        <v>26</v>
      </c>
      <c r="C17" s="6">
        <v>50000000</v>
      </c>
      <c r="D17" s="6">
        <v>50000000</v>
      </c>
      <c r="E17" s="7" t="s">
        <v>27</v>
      </c>
    </row>
    <row r="18" spans="2:5" ht="18" customHeight="1">
      <c r="B18" s="3" t="s">
        <v>28</v>
      </c>
      <c r="C18" s="6">
        <v>1500000</v>
      </c>
      <c r="D18" s="6">
        <v>1500000</v>
      </c>
      <c r="E18" s="7" t="s">
        <v>27</v>
      </c>
    </row>
    <row r="19" spans="2:5" ht="18" customHeight="1">
      <c r="B19" s="3" t="s">
        <v>29</v>
      </c>
      <c r="C19" s="6">
        <v>1000000</v>
      </c>
      <c r="D19" s="6">
        <v>1000000</v>
      </c>
      <c r="E19" s="7" t="s">
        <v>27</v>
      </c>
    </row>
    <row r="20" spans="2:5" ht="18" customHeight="1">
      <c r="B20" s="3" t="s">
        <v>30</v>
      </c>
      <c r="C20" s="6">
        <v>0</v>
      </c>
      <c r="D20" s="6">
        <v>0</v>
      </c>
      <c r="E20" s="7" t="s">
        <v>27</v>
      </c>
    </row>
    <row r="21" spans="2:5" ht="18" customHeight="1">
      <c r="B21" s="3" t="s">
        <v>31</v>
      </c>
      <c r="C21" s="6">
        <v>500000</v>
      </c>
      <c r="D21" s="6">
        <v>500000</v>
      </c>
      <c r="E21" s="7" t="s">
        <v>27</v>
      </c>
    </row>
    <row r="22" spans="2:5" ht="18" customHeight="1">
      <c r="B22" s="3" t="s">
        <v>32</v>
      </c>
      <c r="C22" s="6">
        <v>3000000</v>
      </c>
      <c r="D22" s="6">
        <v>3000000</v>
      </c>
      <c r="E22" s="7" t="s">
        <v>27</v>
      </c>
    </row>
    <row r="23" spans="2:5" ht="18" customHeight="1">
      <c r="B23" s="3" t="s">
        <v>33</v>
      </c>
      <c r="C23" s="6">
        <v>50000000</v>
      </c>
      <c r="D23" s="6">
        <v>50000000</v>
      </c>
      <c r="E23" s="7" t="s">
        <v>27</v>
      </c>
    </row>
    <row r="24" spans="2:5" ht="18" customHeight="1">
      <c r="B24" s="3" t="s">
        <v>34</v>
      </c>
      <c r="C24" s="6">
        <v>3000000</v>
      </c>
      <c r="D24" s="6">
        <v>2500000</v>
      </c>
      <c r="E24" s="7" t="s">
        <v>34</v>
      </c>
    </row>
    <row r="25" spans="2:5" ht="18" customHeight="1">
      <c r="B25" s="3" t="s">
        <v>35</v>
      </c>
      <c r="C25" s="6">
        <v>3000000</v>
      </c>
      <c r="D25" s="6">
        <v>3000000</v>
      </c>
      <c r="E25" s="7" t="s">
        <v>36</v>
      </c>
    </row>
    <row r="26" spans="2:5" ht="18" customHeight="1">
      <c r="B26" s="3" t="s">
        <v>37</v>
      </c>
      <c r="C26" s="6">
        <v>5000000</v>
      </c>
      <c r="D26" s="6">
        <v>5000000</v>
      </c>
      <c r="E26" s="7" t="s">
        <v>36</v>
      </c>
    </row>
    <row r="27" spans="2:5" ht="18" customHeight="1">
      <c r="B27" s="3" t="s">
        <v>23</v>
      </c>
      <c r="C27" s="6">
        <v>25000</v>
      </c>
      <c r="D27" s="6">
        <v>25000</v>
      </c>
      <c r="E27" s="7" t="s">
        <v>23</v>
      </c>
    </row>
    <row r="28" spans="2:5" ht="18" customHeight="1">
      <c r="B28" s="3" t="s">
        <v>38</v>
      </c>
      <c r="C28" s="6">
        <v>3000000</v>
      </c>
      <c r="D28" s="6">
        <v>3500000</v>
      </c>
      <c r="E28" s="7" t="s">
        <v>38</v>
      </c>
    </row>
    <row r="29" spans="2:5" ht="18" customHeight="1">
      <c r="B29" s="5" t="s">
        <v>39</v>
      </c>
      <c r="C29" s="6"/>
      <c r="D29" s="6"/>
      <c r="E29" s="9"/>
    </row>
    <row r="30" spans="2:5" ht="18" customHeight="1">
      <c r="B30" s="3" t="s">
        <v>40</v>
      </c>
      <c r="C30" s="6">
        <v>500000</v>
      </c>
      <c r="D30" s="6">
        <v>700000</v>
      </c>
      <c r="E30" s="7" t="s">
        <v>41</v>
      </c>
    </row>
    <row r="31" spans="2:5" ht="18" customHeight="1">
      <c r="B31" s="3" t="s">
        <v>42</v>
      </c>
      <c r="C31" s="6">
        <v>2000000</v>
      </c>
      <c r="D31" s="6">
        <v>3000000</v>
      </c>
      <c r="E31" s="7" t="s">
        <v>41</v>
      </c>
    </row>
    <row r="32" spans="2:5" ht="18" customHeight="1">
      <c r="B32" s="3" t="s">
        <v>43</v>
      </c>
      <c r="C32" s="6">
        <v>2000000</v>
      </c>
      <c r="D32" s="6">
        <v>1000000</v>
      </c>
      <c r="E32" s="7" t="s">
        <v>44</v>
      </c>
    </row>
    <row r="33" spans="2:5" ht="18" customHeight="1">
      <c r="B33" s="3" t="s">
        <v>45</v>
      </c>
      <c r="C33" s="6">
        <v>500000</v>
      </c>
      <c r="D33" s="6">
        <v>200000</v>
      </c>
      <c r="E33" s="7" t="s">
        <v>45</v>
      </c>
    </row>
    <row r="34" spans="2:5" ht="18" customHeight="1">
      <c r="B34" s="3" t="s">
        <v>46</v>
      </c>
      <c r="C34" s="6">
        <v>300000</v>
      </c>
      <c r="D34" s="6">
        <v>450000</v>
      </c>
      <c r="E34" s="7" t="s">
        <v>46</v>
      </c>
    </row>
    <row r="35" spans="2:5" ht="18" customHeight="1">
      <c r="B35" s="3" t="s">
        <v>47</v>
      </c>
      <c r="C35" s="6">
        <v>20000</v>
      </c>
      <c r="D35" s="6">
        <v>30000</v>
      </c>
      <c r="E35" s="7" t="s">
        <v>46</v>
      </c>
    </row>
    <row r="36" spans="2:5" ht="18" customHeight="1">
      <c r="B36" s="3" t="s">
        <v>48</v>
      </c>
      <c r="C36" s="6">
        <v>0</v>
      </c>
      <c r="D36" s="6">
        <v>0</v>
      </c>
      <c r="E36" s="7" t="s">
        <v>49</v>
      </c>
    </row>
    <row r="37" spans="2:5" ht="18" customHeight="1">
      <c r="B37" s="3" t="s">
        <v>50</v>
      </c>
      <c r="C37" s="6">
        <v>1000000</v>
      </c>
      <c r="D37" s="6">
        <v>1500000</v>
      </c>
      <c r="E37" s="7" t="s">
        <v>50</v>
      </c>
    </row>
    <row r="38" spans="2:5" ht="18" customHeight="1">
      <c r="B38" s="3" t="s">
        <v>51</v>
      </c>
      <c r="C38" s="6">
        <v>10000000</v>
      </c>
      <c r="D38" s="6">
        <v>10000000</v>
      </c>
      <c r="E38" s="7" t="s">
        <v>44</v>
      </c>
    </row>
    <row r="39" spans="2:5" ht="18" customHeight="1">
      <c r="B39" s="3" t="s">
        <v>52</v>
      </c>
      <c r="C39" s="6">
        <v>5000000</v>
      </c>
      <c r="D39" s="6">
        <v>5000000</v>
      </c>
      <c r="E39" s="7" t="s">
        <v>53</v>
      </c>
    </row>
    <row r="40" spans="2:5" ht="18" customHeight="1">
      <c r="B40" s="5" t="s">
        <v>54</v>
      </c>
      <c r="C40" s="6"/>
      <c r="D40" s="6"/>
      <c r="E40" s="9"/>
    </row>
    <row r="41" spans="2:5" ht="18" customHeight="1">
      <c r="B41" s="3" t="s">
        <v>55</v>
      </c>
      <c r="C41" s="6">
        <v>100000000</v>
      </c>
      <c r="D41" s="6">
        <v>100000000</v>
      </c>
      <c r="E41" s="7" t="s">
        <v>55</v>
      </c>
    </row>
    <row r="42" spans="2:5" ht="18" customHeight="1">
      <c r="B42" s="3" t="s">
        <v>56</v>
      </c>
      <c r="C42" s="6">
        <v>10000000</v>
      </c>
      <c r="D42" s="6">
        <v>10000000</v>
      </c>
      <c r="E42" s="7" t="s">
        <v>56</v>
      </c>
    </row>
    <row r="43" spans="2:5" ht="18" customHeight="1">
      <c r="B43" s="3" t="s">
        <v>57</v>
      </c>
      <c r="C43" s="6">
        <v>1555000</v>
      </c>
      <c r="D43" s="6">
        <v>2817500</v>
      </c>
      <c r="E43" s="7" t="s">
        <v>57</v>
      </c>
    </row>
    <row r="44" spans="2:5" ht="18" customHeight="1">
      <c r="B44" s="3" t="s">
        <v>58</v>
      </c>
      <c r="C44" s="6">
        <v>200000</v>
      </c>
      <c r="D44" s="6">
        <v>300000</v>
      </c>
      <c r="E44" s="7" t="s">
        <v>58</v>
      </c>
    </row>
    <row r="45" spans="2:5" ht="18" customHeight="1">
      <c r="C45" s="10"/>
      <c r="D45" s="10"/>
    </row>
    <row r="46" spans="2:5" ht="18" customHeight="1"/>
    <row r="47" spans="2:5" ht="18" customHeight="1"/>
    <row r="48" spans="2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">
    <mergeCell ref="B1:E1"/>
  </mergeCells>
  <phoneticPr fontId="9"/>
  <dataValidations count="2">
    <dataValidation type="list" allowBlank="1" showErrorMessage="1" sqref="E4:E15 E17:E28 E30:E39 E41:E44" xr:uid="{00000000-0002-0000-0300-000000000000}">
      <formula1>"現金及び現金同等物,売上債権,有価証券,棚卸資産,貸付金,貸倒引当金,固定資産,減価償却累計額,無形固定資産,有形固定資産,繰延資産,前払費用,未収収益,その他資産,その他純資産,仕入債務,借入金,未払金,設備未払金,短期借入金,長期借入金,その他引当金,未払費用,前受収益,未払法人税等,その他負債,資本金,資本剰余金,利益剰余金,その他有価証券評価差額金,その他"</formula1>
    </dataValidation>
    <dataValidation type="list" allowBlank="1" showErrorMessage="1" sqref="H4:H14" xr:uid="{00000000-0002-0000-0300-000001000000}">
      <formula1>"現金及び現金同等物,売上債権,有価証券,棚卸資産,貸付金,貸倒引当金,固定資産,減価償却累計額,無形固定資産,繰延資産,前払費用,未収収益,その他資産,仕入債務,未払金,設備未払金,短期借入金,長期借入金,その他引当金,未払費用,前受収益,未払法人税等,その他負債,資本金,資本剰余金,利益剰余金,その他有価証券評価差額金"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1000"/>
  <sheetViews>
    <sheetView workbookViewId="0">
      <pane xSplit="5" topLeftCell="S1" activePane="topRight" state="frozen"/>
      <selection pane="topRight"/>
    </sheetView>
  </sheetViews>
  <sheetFormatPr defaultColWidth="14.42578125" defaultRowHeight="15" customHeight="1"/>
  <cols>
    <col min="1" max="1" width="3.7109375" customWidth="1"/>
    <col min="2" max="2" width="21.140625" customWidth="1"/>
    <col min="3" max="5" width="12.42578125" customWidth="1"/>
    <col min="6" max="21" width="15" customWidth="1"/>
    <col min="22" max="26" width="8.7109375" customWidth="1"/>
  </cols>
  <sheetData>
    <row r="1" spans="2:21" ht="18" customHeight="1"/>
    <row r="2" spans="2:21" ht="33">
      <c r="B2" s="11" t="s">
        <v>59</v>
      </c>
      <c r="C2" s="11"/>
      <c r="D2" s="11"/>
      <c r="E2" s="11"/>
      <c r="F2" s="11"/>
      <c r="G2" s="11"/>
      <c r="H2" s="11"/>
      <c r="I2" s="11"/>
      <c r="U2" s="12"/>
    </row>
    <row r="3" spans="2:21" ht="54.75" customHeight="1">
      <c r="B3" s="13"/>
      <c r="C3" s="14" t="s">
        <v>60</v>
      </c>
      <c r="D3" s="14" t="s">
        <v>61</v>
      </c>
      <c r="E3" s="14" t="s">
        <v>62</v>
      </c>
      <c r="F3" s="15" t="s">
        <v>63</v>
      </c>
      <c r="G3" s="15" t="s">
        <v>64</v>
      </c>
      <c r="H3" s="15" t="s">
        <v>65</v>
      </c>
      <c r="I3" s="15" t="s">
        <v>66</v>
      </c>
      <c r="J3" s="14" t="s">
        <v>67</v>
      </c>
      <c r="K3" s="14" t="s">
        <v>68</v>
      </c>
      <c r="L3" s="16" t="s">
        <v>69</v>
      </c>
      <c r="M3" s="15" t="s">
        <v>70</v>
      </c>
      <c r="N3" s="15" t="s">
        <v>71</v>
      </c>
      <c r="O3" s="15" t="s">
        <v>72</v>
      </c>
      <c r="P3" s="15" t="s">
        <v>73</v>
      </c>
      <c r="Q3" s="15" t="s">
        <v>74</v>
      </c>
      <c r="R3" s="15" t="s">
        <v>75</v>
      </c>
      <c r="S3" s="15" t="s">
        <v>76</v>
      </c>
      <c r="T3" s="15" t="s">
        <v>77</v>
      </c>
      <c r="U3" s="17" t="s">
        <v>78</v>
      </c>
    </row>
    <row r="4" spans="2:21" ht="18" customHeight="1">
      <c r="B4" s="18" t="s">
        <v>9</v>
      </c>
      <c r="C4" s="19">
        <f>SUMIF('入力例（組替表）'!$E$3:$E$44,'入力例（精算表）'!B4,'入力例（組替表）'!$C$3:$C$44)</f>
        <v>1500000</v>
      </c>
      <c r="D4" s="19">
        <f>SUMIF('入力例（組替表）'!$E$3:$E$44,'入力例（精算表）'!B4,'入力例（組替表）'!$D$3:$D$44)</f>
        <v>2000000</v>
      </c>
      <c r="E4" s="19">
        <f t="shared" ref="E4:E26" si="0">D4-C4</f>
        <v>500000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0"/>
    </row>
    <row r="5" spans="2:21" ht="18" customHeight="1">
      <c r="B5" s="18" t="s">
        <v>11</v>
      </c>
      <c r="C5" s="19">
        <f>SUMIF('入力例（組替表）'!$E$3:$E$44,'入力例（精算表）'!B5,'入力例（組替表）'!$C$3:$C$44)</f>
        <v>6000000</v>
      </c>
      <c r="D5" s="19">
        <f>SUMIF('入力例（組替表）'!$E$3:$E$44,'入力例（精算表）'!B5,'入力例（組替表）'!$D$3:$D$44)</f>
        <v>8500000</v>
      </c>
      <c r="E5" s="19">
        <f t="shared" si="0"/>
        <v>2500000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20"/>
    </row>
    <row r="6" spans="2:21" ht="18" customHeight="1">
      <c r="B6" s="18" t="s">
        <v>13</v>
      </c>
      <c r="C6" s="19">
        <f>SUMIF('入力例（組替表）'!$E$3:$E$44,'入力例（精算表）'!B6,'入力例（組替表）'!$C$3:$C$44)</f>
        <v>3000000</v>
      </c>
      <c r="D6" s="19">
        <f>SUMIF('入力例（組替表）'!$E$3:$E$44,'入力例（精算表）'!B6,'入力例（組替表）'!$D$3:$D$44)</f>
        <v>2000000</v>
      </c>
      <c r="E6" s="19">
        <f t="shared" si="0"/>
        <v>-1000000</v>
      </c>
      <c r="F6" s="6"/>
      <c r="G6" s="6"/>
      <c r="H6" s="6"/>
      <c r="I6" s="6"/>
      <c r="J6" s="6"/>
      <c r="K6" s="6"/>
      <c r="L6" s="6"/>
      <c r="M6" s="21">
        <v>2500000</v>
      </c>
      <c r="N6" s="21">
        <v>3500000</v>
      </c>
      <c r="O6" s="6"/>
      <c r="P6" s="6"/>
      <c r="Q6" s="6"/>
      <c r="R6" s="6"/>
      <c r="S6" s="6"/>
      <c r="T6" s="6"/>
      <c r="U6" s="20"/>
    </row>
    <row r="7" spans="2:21" ht="18" customHeight="1">
      <c r="B7" s="18" t="s">
        <v>15</v>
      </c>
      <c r="C7" s="19">
        <f>SUMIF('入力例（組替表）'!$E$3:$E$44,'入力例（精算表）'!B7,'入力例（組替表）'!$C$3:$C$44)</f>
        <v>1200000</v>
      </c>
      <c r="D7" s="19">
        <f>SUMIF('入力例（組替表）'!$E$3:$E$44,'入力例（精算表）'!B7,'入力例（組替表）'!$D$3:$D$44)</f>
        <v>1000000</v>
      </c>
      <c r="E7" s="19">
        <f t="shared" si="0"/>
        <v>-200000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0"/>
    </row>
    <row r="8" spans="2:21" ht="18" customHeight="1">
      <c r="B8" s="18" t="s">
        <v>20</v>
      </c>
      <c r="C8" s="19">
        <f>SUMIF('入力例（組替表）'!$E$3:$E$44,'入力例（精算表）'!B8,'入力例（組替表）'!$C$3:$C$44)</f>
        <v>20000</v>
      </c>
      <c r="D8" s="19">
        <f>SUMIF('入力例（組替表）'!$E$3:$E$44,'入力例（精算表）'!B8,'入力例（組替表）'!$D$3:$D$44)</f>
        <v>30000</v>
      </c>
      <c r="E8" s="19">
        <f t="shared" si="0"/>
        <v>10000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20"/>
    </row>
    <row r="9" spans="2:21" ht="18" customHeight="1">
      <c r="B9" s="18" t="s">
        <v>22</v>
      </c>
      <c r="C9" s="19">
        <f>SUMIF('入力例（組替表）'!$E$3:$E$44,'入力例（精算表）'!B9,'入力例（組替表）'!$C$3:$C$44)</f>
        <v>1000000</v>
      </c>
      <c r="D9" s="19">
        <f>SUMIF('入力例（組替表）'!$E$3:$E$44,'入力例（精算表）'!B9,'入力例（組替表）'!$D$3:$D$44)</f>
        <v>1200000</v>
      </c>
      <c r="E9" s="19">
        <f t="shared" si="0"/>
        <v>200000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1">
        <v>700000</v>
      </c>
      <c r="R9" s="21">
        <v>500000</v>
      </c>
      <c r="S9" s="6"/>
      <c r="T9" s="6"/>
      <c r="U9" s="20"/>
    </row>
    <row r="10" spans="2:21" ht="18" customHeight="1">
      <c r="B10" s="18" t="s">
        <v>23</v>
      </c>
      <c r="C10" s="19">
        <f>SUMIF('入力例（組替表）'!$E$3:$E$44,'入力例（精算表）'!B10,'入力例（組替表）'!$C$3:$C$44)</f>
        <v>55000</v>
      </c>
      <c r="D10" s="19">
        <f>SUMIF('入力例（組替表）'!$E$3:$E$44,'入力例（精算表）'!B10,'入力例（組替表）'!$D$3:$D$44)</f>
        <v>67500</v>
      </c>
      <c r="E10" s="19">
        <f t="shared" si="0"/>
        <v>12500</v>
      </c>
      <c r="F10" s="6"/>
      <c r="G10" s="6"/>
      <c r="H10" s="19">
        <f>E10</f>
        <v>12500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20"/>
    </row>
    <row r="11" spans="2:21" ht="18" customHeight="1">
      <c r="B11" s="18" t="s">
        <v>24</v>
      </c>
      <c r="C11" s="19">
        <f>SUMIF('入力例（組替表）'!$E$3:$E$44,'入力例（精算表）'!B11,'入力例（組替表）'!$C$3:$C$44)</f>
        <v>300000</v>
      </c>
      <c r="D11" s="19">
        <f>SUMIF('入力例（組替表）'!$E$3:$E$44,'入力例（精算表）'!B11,'入力例（組替表）'!$D$3:$D$44)</f>
        <v>200000</v>
      </c>
      <c r="E11" s="19">
        <f t="shared" si="0"/>
        <v>-100000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20"/>
    </row>
    <row r="12" spans="2:21" ht="18" customHeight="1">
      <c r="B12" s="18" t="s">
        <v>27</v>
      </c>
      <c r="C12" s="19">
        <f>SUMIF('入力例（組替表）'!$E$3:$E$44,'入力例（精算表）'!B12,'入力例（組替表）'!$C$3:$C$44)</f>
        <v>106000000</v>
      </c>
      <c r="D12" s="19">
        <f>SUMIF('入力例（組替表）'!$E$3:$E$44,'入力例（精算表）'!B12,'入力例（組替表）'!$D$3:$D$44)</f>
        <v>106000000</v>
      </c>
      <c r="E12" s="19">
        <f t="shared" si="0"/>
        <v>0</v>
      </c>
      <c r="F12" s="6"/>
      <c r="G12" s="21">
        <v>5000000</v>
      </c>
      <c r="H12" s="6"/>
      <c r="I12" s="6"/>
      <c r="J12" s="6"/>
      <c r="K12" s="6"/>
      <c r="L12" s="6"/>
      <c r="M12" s="6"/>
      <c r="N12" s="6"/>
      <c r="O12" s="21">
        <v>0</v>
      </c>
      <c r="P12" s="21">
        <v>0</v>
      </c>
      <c r="Q12" s="6"/>
      <c r="R12" s="6"/>
      <c r="S12" s="6"/>
      <c r="T12" s="6"/>
      <c r="U12" s="20"/>
    </row>
    <row r="13" spans="2:21" ht="18" customHeight="1">
      <c r="B13" s="18" t="s">
        <v>34</v>
      </c>
      <c r="C13" s="19">
        <f>SUMIF('入力例（組替表）'!$E$3:$E$44,'入力例（精算表）'!B13,'入力例（組替表）'!$C$3:$C$44)</f>
        <v>3000000</v>
      </c>
      <c r="D13" s="19">
        <f>SUMIF('入力例（組替表）'!$E$3:$E$44,'入力例（精算表）'!B13,'入力例（組替表）'!$D$3:$D$44)</f>
        <v>2500000</v>
      </c>
      <c r="E13" s="19">
        <f t="shared" si="0"/>
        <v>-500000</v>
      </c>
      <c r="F13" s="6"/>
      <c r="G13" s="21">
        <v>500000</v>
      </c>
      <c r="H13" s="6"/>
      <c r="I13" s="6"/>
      <c r="J13" s="6"/>
      <c r="K13" s="6"/>
      <c r="L13" s="6"/>
      <c r="M13" s="6"/>
      <c r="N13" s="6"/>
      <c r="O13" s="21">
        <v>0</v>
      </c>
      <c r="P13" s="21">
        <v>0</v>
      </c>
      <c r="Q13" s="6"/>
      <c r="R13" s="6"/>
      <c r="S13" s="6"/>
      <c r="T13" s="6"/>
      <c r="U13" s="20"/>
    </row>
    <row r="14" spans="2:21" ht="18" customHeight="1">
      <c r="B14" s="18" t="s">
        <v>36</v>
      </c>
      <c r="C14" s="19">
        <f>SUMIF('入力例（組替表）'!$E$3:$E$44,'入力例（精算表）'!B14,'入力例（組替表）'!$C$3:$C$44)</f>
        <v>8000000</v>
      </c>
      <c r="D14" s="19">
        <f>SUMIF('入力例（組替表）'!$E$3:$E$44,'入力例（精算表）'!B14,'入力例（組替表）'!$D$3:$D$44)</f>
        <v>8000000</v>
      </c>
      <c r="E14" s="19">
        <f t="shared" si="0"/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20"/>
    </row>
    <row r="15" spans="2:21" ht="18" customHeight="1">
      <c r="B15" s="18"/>
      <c r="C15" s="19">
        <f>SUMIF('入力例（組替表）'!$E$3:$E$44,'入力例（精算表）'!B15,'入力例（組替表）'!$C$3:$C$44)</f>
        <v>0</v>
      </c>
      <c r="D15" s="19">
        <f>SUMIF('入力例（組替表）'!$E$3:$E$44,'入力例（精算表）'!B15,'入力例（組替表）'!$D$3:$D$44)</f>
        <v>0</v>
      </c>
      <c r="E15" s="19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20"/>
    </row>
    <row r="16" spans="2:21" ht="18" customHeight="1">
      <c r="B16" s="18" t="s">
        <v>41</v>
      </c>
      <c r="C16" s="19">
        <f>SUMIF('入力例（組替表）'!$E$3:$E$44,'入力例（精算表）'!B16,'入力例（組替表）'!$C$3:$C$44)</f>
        <v>2500000</v>
      </c>
      <c r="D16" s="19">
        <f>SUMIF('入力例（組替表）'!$E$3:$E$44,'入力例（精算表）'!B16,'入力例（組替表）'!$D$3:$D$44)</f>
        <v>3700000</v>
      </c>
      <c r="E16" s="19">
        <f t="shared" si="0"/>
        <v>1200000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20"/>
    </row>
    <row r="17" spans="2:21" ht="18" customHeight="1">
      <c r="B17" s="18" t="s">
        <v>44</v>
      </c>
      <c r="C17" s="19">
        <f>SUMIF('入力例（組替表）'!$E$3:$E$44,'入力例（精算表）'!B17,'入力例（組替表）'!$C$3:$C$44)</f>
        <v>12000000</v>
      </c>
      <c r="D17" s="19">
        <f>SUMIF('入力例（組替表）'!$E$3:$E$44,'入力例（精算表）'!B17,'入力例（組替表）'!$D$3:$D$44)</f>
        <v>11000000</v>
      </c>
      <c r="E17" s="19">
        <f t="shared" si="0"/>
        <v>-1000000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21">
        <v>1000000</v>
      </c>
      <c r="T17" s="21">
        <v>2000000</v>
      </c>
      <c r="U17" s="20"/>
    </row>
    <row r="18" spans="2:21" ht="18" customHeight="1">
      <c r="B18" s="18" t="s">
        <v>45</v>
      </c>
      <c r="C18" s="19">
        <f>SUMIF('入力例（組替表）'!$E$3:$E$44,'入力例（精算表）'!B18,'入力例（組替表）'!$C$3:$C$44)</f>
        <v>500000</v>
      </c>
      <c r="D18" s="19">
        <f>SUMIF('入力例（組替表）'!$E$3:$E$44,'入力例（精算表）'!B18,'入力例（組替表）'!$D$3:$D$44)</f>
        <v>200000</v>
      </c>
      <c r="E18" s="19">
        <f t="shared" si="0"/>
        <v>-300000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20"/>
    </row>
    <row r="19" spans="2:21" ht="18" customHeight="1">
      <c r="B19" s="18" t="s">
        <v>46</v>
      </c>
      <c r="C19" s="19">
        <f>SUMIF('入力例（組替表）'!$E$3:$E$44,'入力例（精算表）'!B19,'入力例（組替表）'!$C$3:$C$44)</f>
        <v>320000</v>
      </c>
      <c r="D19" s="19">
        <f>SUMIF('入力例（組替表）'!$E$3:$E$44,'入力例（精算表）'!B19,'入力例（組替表）'!$D$3:$D$44)</f>
        <v>480000</v>
      </c>
      <c r="E19" s="19">
        <f t="shared" si="0"/>
        <v>160000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20"/>
    </row>
    <row r="20" spans="2:21" ht="18" customHeight="1">
      <c r="B20" s="18" t="s">
        <v>50</v>
      </c>
      <c r="C20" s="19">
        <f>SUMIF('入力例（組替表）'!$E$3:$E$44,'入力例（精算表）'!B20,'入力例（組替表）'!$C$3:$C$44)</f>
        <v>1000000</v>
      </c>
      <c r="D20" s="19">
        <f>SUMIF('入力例（組替表）'!$E$3:$E$44,'入力例（精算表）'!B20,'入力例（組替表）'!$D$3:$D$44)</f>
        <v>1500000</v>
      </c>
      <c r="E20" s="19">
        <f t="shared" si="0"/>
        <v>500000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20"/>
    </row>
    <row r="21" spans="2:21" ht="18" customHeight="1">
      <c r="B21" s="18" t="s">
        <v>52</v>
      </c>
      <c r="C21" s="19">
        <f>SUMIF('入力例（組替表）'!$E$3:$E$44,'入力例（精算表）'!B21,'入力例（組替表）'!$C$3:$C$44)</f>
        <v>0</v>
      </c>
      <c r="D21" s="19">
        <f>SUMIF('入力例（組替表）'!$E$3:$E$44,'入力例（精算表）'!B21,'入力例（組替表）'!$D$3:$D$44)</f>
        <v>0</v>
      </c>
      <c r="E21" s="19">
        <f t="shared" si="0"/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20"/>
    </row>
    <row r="22" spans="2:21" ht="18" customHeight="1">
      <c r="B22" s="18"/>
      <c r="C22" s="19">
        <f>SUMIF('入力例（組替表）'!$E$3:$E$44,'入力例（精算表）'!B22,'入力例（組替表）'!$C$3:$C$44)</f>
        <v>0</v>
      </c>
      <c r="D22" s="19">
        <f>SUMIF('入力例（組替表）'!$E$3:$E$44,'入力例（精算表）'!B22,'入力例（組替表）'!$D$3:$D$44)</f>
        <v>0</v>
      </c>
      <c r="E22" s="19">
        <f t="shared" si="0"/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20"/>
    </row>
    <row r="23" spans="2:21" ht="18" customHeight="1">
      <c r="B23" s="18" t="s">
        <v>55</v>
      </c>
      <c r="C23" s="19">
        <f>SUMIF('入力例（組替表）'!$E$3:$E$44,'入力例（精算表）'!B23,'入力例（組替表）'!$C$3:$C$44)</f>
        <v>100000000</v>
      </c>
      <c r="D23" s="19">
        <f>SUMIF('入力例（組替表）'!$E$3:$E$44,'入力例（精算表）'!B23,'入力例（組替表）'!$D$3:$D$44)</f>
        <v>100000000</v>
      </c>
      <c r="E23" s="19">
        <f t="shared" si="0"/>
        <v>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20"/>
    </row>
    <row r="24" spans="2:21" ht="18" customHeight="1">
      <c r="B24" s="18" t="s">
        <v>56</v>
      </c>
      <c r="C24" s="19">
        <f>SUMIF('入力例（組替表）'!$E$3:$E$44,'入力例（精算表）'!B24,'入力例（組替表）'!$C$3:$C$44)</f>
        <v>10000000</v>
      </c>
      <c r="D24" s="19">
        <f>SUMIF('入力例（組替表）'!$E$3:$E$44,'入力例（精算表）'!B24,'入力例（組替表）'!$D$3:$D$44)</f>
        <v>10000000</v>
      </c>
      <c r="E24" s="19">
        <f t="shared" si="0"/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20"/>
    </row>
    <row r="25" spans="2:21" ht="18" customHeight="1">
      <c r="B25" s="18" t="s">
        <v>57</v>
      </c>
      <c r="C25" s="19">
        <f>SUMIF('入力例（組替表）'!$E$3:$E$44,'入力例（精算表）'!B25,'入力例（組替表）'!$C$3:$C$44)</f>
        <v>1555000</v>
      </c>
      <c r="D25" s="19">
        <f>SUMIF('入力例（組替表）'!$E$3:$E$44,'入力例（精算表）'!B25,'入力例（組替表）'!$D$3:$D$44)</f>
        <v>2817500</v>
      </c>
      <c r="E25" s="19">
        <f t="shared" si="0"/>
        <v>1262500</v>
      </c>
      <c r="F25" s="21">
        <v>1262500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20"/>
    </row>
    <row r="26" spans="2:21" ht="18" customHeight="1">
      <c r="B26" s="18" t="s">
        <v>38</v>
      </c>
      <c r="C26" s="19">
        <f>SUMIF('入力例（組替表）'!$E$3:$E$44,'入力例（精算表）'!B26,'入力例（組替表）'!$C$3:$C$44)</f>
        <v>3000000</v>
      </c>
      <c r="D26" s="19">
        <f>SUMIF('入力例（組替表）'!$E$3:$E$44,'入力例（精算表）'!B26,'入力例（組替表）'!$D$3:$D$44)</f>
        <v>3500000</v>
      </c>
      <c r="E26" s="19">
        <f t="shared" si="0"/>
        <v>500000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20"/>
    </row>
    <row r="27" spans="2:21" ht="18" customHeight="1">
      <c r="B27" s="22" t="s">
        <v>78</v>
      </c>
      <c r="C27" s="23">
        <f t="shared" ref="C27:N27" si="1">SUM(C4:C26)</f>
        <v>260950000</v>
      </c>
      <c r="D27" s="23">
        <f t="shared" si="1"/>
        <v>264695000</v>
      </c>
      <c r="E27" s="23">
        <f t="shared" si="1"/>
        <v>3745000</v>
      </c>
      <c r="F27" s="23">
        <f t="shared" si="1"/>
        <v>1262500</v>
      </c>
      <c r="G27" s="23">
        <f t="shared" si="1"/>
        <v>5500000</v>
      </c>
      <c r="H27" s="23">
        <f t="shared" si="1"/>
        <v>12500</v>
      </c>
      <c r="I27" s="23">
        <f t="shared" si="1"/>
        <v>0</v>
      </c>
      <c r="J27" s="23">
        <f t="shared" si="1"/>
        <v>0</v>
      </c>
      <c r="K27" s="23">
        <f t="shared" si="1"/>
        <v>0</v>
      </c>
      <c r="L27" s="23">
        <f t="shared" si="1"/>
        <v>0</v>
      </c>
      <c r="M27" s="23">
        <f t="shared" si="1"/>
        <v>2500000</v>
      </c>
      <c r="N27" s="23">
        <f t="shared" si="1"/>
        <v>3500000</v>
      </c>
      <c r="O27" s="23"/>
      <c r="P27" s="23"/>
      <c r="Q27" s="23">
        <f>SUM(Q4:Q26)</f>
        <v>700000</v>
      </c>
      <c r="R27" s="23"/>
      <c r="S27" s="23">
        <f t="shared" ref="S27:T27" si="2">SUM(S4:S26)</f>
        <v>1000000</v>
      </c>
      <c r="T27" s="23">
        <f t="shared" si="2"/>
        <v>2000000</v>
      </c>
      <c r="U27" s="24"/>
    </row>
    <row r="28" spans="2:21" ht="18" customHeight="1">
      <c r="B28" s="48"/>
      <c r="C28" s="42"/>
      <c r="D28" s="42"/>
      <c r="E28" s="42"/>
      <c r="F28" s="42"/>
      <c r="G28" s="42"/>
      <c r="H28" s="42"/>
      <c r="I28" s="42"/>
      <c r="U28" s="25"/>
    </row>
    <row r="29" spans="2:21" ht="18" customHeight="1">
      <c r="B29" s="26" t="s">
        <v>79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8"/>
    </row>
    <row r="30" spans="2:21" ht="18" customHeight="1">
      <c r="B30" s="49" t="s">
        <v>80</v>
      </c>
      <c r="C30" s="50"/>
      <c r="D30" s="51"/>
      <c r="E30" s="6"/>
      <c r="F30" s="19">
        <f>F25</f>
        <v>1262500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30">
        <f t="shared" ref="U30:U51" si="3">SUM(E30:T30)</f>
        <v>1262500</v>
      </c>
    </row>
    <row r="31" spans="2:21" ht="18" customHeight="1">
      <c r="B31" s="49" t="s">
        <v>64</v>
      </c>
      <c r="C31" s="50"/>
      <c r="D31" s="51"/>
      <c r="E31" s="6"/>
      <c r="F31" s="6"/>
      <c r="G31" s="19">
        <f>G12+G13</f>
        <v>5500000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30">
        <f t="shared" si="3"/>
        <v>5500000</v>
      </c>
    </row>
    <row r="32" spans="2:21" ht="18" customHeight="1">
      <c r="B32" s="49" t="s">
        <v>81</v>
      </c>
      <c r="C32" s="50"/>
      <c r="D32" s="51"/>
      <c r="E32" s="6"/>
      <c r="F32" s="6"/>
      <c r="G32" s="6"/>
      <c r="H32" s="19">
        <f>H10</f>
        <v>12500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0">
        <f t="shared" si="3"/>
        <v>12500</v>
      </c>
    </row>
    <row r="33" spans="2:21" ht="18" customHeight="1">
      <c r="B33" s="49" t="s">
        <v>82</v>
      </c>
      <c r="C33" s="50"/>
      <c r="D33" s="51"/>
      <c r="E33" s="6"/>
      <c r="F33" s="6"/>
      <c r="G33" s="6"/>
      <c r="H33" s="6"/>
      <c r="I33" s="6"/>
      <c r="J33" s="21">
        <v>100000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30">
        <f t="shared" si="3"/>
        <v>100000</v>
      </c>
    </row>
    <row r="34" spans="2:21" ht="18" customHeight="1">
      <c r="B34" s="49" t="s">
        <v>68</v>
      </c>
      <c r="C34" s="50"/>
      <c r="D34" s="51"/>
      <c r="E34" s="6"/>
      <c r="F34" s="6"/>
      <c r="G34" s="6"/>
      <c r="H34" s="6"/>
      <c r="I34" s="6"/>
      <c r="J34" s="6"/>
      <c r="K34" s="21">
        <v>20000</v>
      </c>
      <c r="L34" s="6"/>
      <c r="M34" s="6"/>
      <c r="N34" s="6"/>
      <c r="O34" s="6"/>
      <c r="P34" s="6"/>
      <c r="Q34" s="6"/>
      <c r="R34" s="6"/>
      <c r="S34" s="6"/>
      <c r="T34" s="6"/>
      <c r="U34" s="30">
        <f t="shared" si="3"/>
        <v>20000</v>
      </c>
    </row>
    <row r="35" spans="2:21" ht="18" customHeight="1">
      <c r="B35" s="49" t="s">
        <v>83</v>
      </c>
      <c r="C35" s="50"/>
      <c r="D35" s="51"/>
      <c r="E35" s="21">
        <v>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30">
        <f t="shared" si="3"/>
        <v>0</v>
      </c>
    </row>
    <row r="36" spans="2:21" ht="18" customHeight="1">
      <c r="B36" s="49" t="s">
        <v>84</v>
      </c>
      <c r="C36" s="50"/>
      <c r="D36" s="51"/>
      <c r="E36" s="21">
        <v>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30">
        <f t="shared" si="3"/>
        <v>0</v>
      </c>
    </row>
    <row r="37" spans="2:21" ht="18" customHeight="1">
      <c r="B37" s="49" t="s">
        <v>85</v>
      </c>
      <c r="C37" s="50"/>
      <c r="D37" s="51"/>
      <c r="E37" s="21"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30">
        <f t="shared" si="3"/>
        <v>0</v>
      </c>
    </row>
    <row r="38" spans="2:21" ht="18" customHeight="1">
      <c r="B38" s="49" t="s">
        <v>86</v>
      </c>
      <c r="C38" s="50"/>
      <c r="D38" s="51"/>
      <c r="E38" s="19">
        <f>-(E5)</f>
        <v>-2500000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30">
        <f t="shared" si="3"/>
        <v>-2500000</v>
      </c>
    </row>
    <row r="39" spans="2:21" ht="18" customHeight="1">
      <c r="B39" s="49" t="s">
        <v>87</v>
      </c>
      <c r="C39" s="50"/>
      <c r="D39" s="51"/>
      <c r="E39" s="19">
        <f>-(E7)</f>
        <v>200000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30">
        <f t="shared" si="3"/>
        <v>200000</v>
      </c>
    </row>
    <row r="40" spans="2:21" ht="18" customHeight="1">
      <c r="B40" s="49" t="s">
        <v>88</v>
      </c>
      <c r="C40" s="50"/>
      <c r="D40" s="51"/>
      <c r="E40" s="19">
        <f>E16</f>
        <v>1200000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30">
        <f t="shared" si="3"/>
        <v>1200000</v>
      </c>
    </row>
    <row r="41" spans="2:21" ht="18" customHeight="1">
      <c r="B41" s="49" t="s">
        <v>89</v>
      </c>
      <c r="C41" s="50"/>
      <c r="D41" s="51"/>
      <c r="E41" s="19">
        <f>-(E8)</f>
        <v>-10000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30">
        <f t="shared" si="3"/>
        <v>-10000</v>
      </c>
    </row>
    <row r="42" spans="2:21" ht="18" customHeight="1">
      <c r="B42" s="49" t="s">
        <v>90</v>
      </c>
      <c r="C42" s="50"/>
      <c r="D42" s="51"/>
      <c r="E42" s="19">
        <f>-(E11)</f>
        <v>100000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30">
        <f t="shared" si="3"/>
        <v>100000</v>
      </c>
    </row>
    <row r="43" spans="2:21" ht="18" customHeight="1">
      <c r="B43" s="49" t="s">
        <v>91</v>
      </c>
      <c r="C43" s="50"/>
      <c r="D43" s="51"/>
      <c r="E43" s="19">
        <f t="shared" ref="E43:E44" si="4">E18</f>
        <v>-300000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30">
        <f t="shared" si="3"/>
        <v>-300000</v>
      </c>
    </row>
    <row r="44" spans="2:21" ht="18" customHeight="1">
      <c r="B44" s="49" t="s">
        <v>92</v>
      </c>
      <c r="C44" s="50"/>
      <c r="D44" s="51"/>
      <c r="E44" s="19">
        <f t="shared" si="4"/>
        <v>160000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30">
        <f t="shared" si="3"/>
        <v>160000</v>
      </c>
    </row>
    <row r="45" spans="2:21" ht="18" customHeight="1">
      <c r="B45" s="49" t="s">
        <v>93</v>
      </c>
      <c r="C45" s="50"/>
      <c r="D45" s="51"/>
      <c r="E45" s="19">
        <f>-(E14)</f>
        <v>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30">
        <f t="shared" si="3"/>
        <v>0</v>
      </c>
    </row>
    <row r="46" spans="2:21" ht="18" customHeight="1">
      <c r="B46" s="49" t="s">
        <v>94</v>
      </c>
      <c r="C46" s="50"/>
      <c r="D46" s="51"/>
      <c r="E46" s="19">
        <f>E21</f>
        <v>0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30">
        <f t="shared" si="3"/>
        <v>0</v>
      </c>
    </row>
    <row r="47" spans="2:21" ht="18" customHeight="1">
      <c r="B47" s="29" t="s">
        <v>95</v>
      </c>
      <c r="C47" s="31"/>
      <c r="D47" s="31"/>
      <c r="E47" s="19">
        <f t="shared" ref="E47:T47" si="5">SUM(E30:E46)</f>
        <v>-1150000</v>
      </c>
      <c r="F47" s="19">
        <f t="shared" si="5"/>
        <v>1262500</v>
      </c>
      <c r="G47" s="19">
        <f t="shared" si="5"/>
        <v>5500000</v>
      </c>
      <c r="H47" s="19">
        <f t="shared" si="5"/>
        <v>12500</v>
      </c>
      <c r="I47" s="19">
        <f t="shared" si="5"/>
        <v>0</v>
      </c>
      <c r="J47" s="19">
        <f t="shared" si="5"/>
        <v>100000</v>
      </c>
      <c r="K47" s="19">
        <f t="shared" si="5"/>
        <v>20000</v>
      </c>
      <c r="L47" s="19">
        <f t="shared" si="5"/>
        <v>0</v>
      </c>
      <c r="M47" s="19">
        <f t="shared" si="5"/>
        <v>0</v>
      </c>
      <c r="N47" s="19">
        <f t="shared" si="5"/>
        <v>0</v>
      </c>
      <c r="O47" s="19">
        <f t="shared" si="5"/>
        <v>0</v>
      </c>
      <c r="P47" s="19">
        <f t="shared" si="5"/>
        <v>0</v>
      </c>
      <c r="Q47" s="19">
        <f t="shared" si="5"/>
        <v>0</v>
      </c>
      <c r="R47" s="19">
        <f t="shared" si="5"/>
        <v>0</v>
      </c>
      <c r="S47" s="19">
        <f t="shared" si="5"/>
        <v>0</v>
      </c>
      <c r="T47" s="19">
        <f t="shared" si="5"/>
        <v>0</v>
      </c>
      <c r="U47" s="30">
        <f t="shared" si="3"/>
        <v>5745000</v>
      </c>
    </row>
    <row r="48" spans="2:21" ht="18" customHeight="1">
      <c r="B48" s="49" t="s">
        <v>96</v>
      </c>
      <c r="C48" s="50"/>
      <c r="D48" s="51"/>
      <c r="E48" s="6"/>
      <c r="F48" s="6"/>
      <c r="G48" s="6"/>
      <c r="H48" s="6"/>
      <c r="I48" s="21">
        <v>50000</v>
      </c>
      <c r="J48" s="21">
        <v>50000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30">
        <f t="shared" si="3"/>
        <v>100000</v>
      </c>
    </row>
    <row r="49" spans="2:21" ht="18" customHeight="1">
      <c r="B49" s="49" t="s">
        <v>97</v>
      </c>
      <c r="C49" s="50"/>
      <c r="D49" s="51"/>
      <c r="E49" s="6"/>
      <c r="F49" s="6"/>
      <c r="G49" s="6"/>
      <c r="H49" s="6"/>
      <c r="I49" s="6"/>
      <c r="J49" s="6"/>
      <c r="K49" s="21">
        <v>30000</v>
      </c>
      <c r="L49" s="6"/>
      <c r="M49" s="6"/>
      <c r="N49" s="6"/>
      <c r="O49" s="6"/>
      <c r="P49" s="6"/>
      <c r="Q49" s="6"/>
      <c r="R49" s="6"/>
      <c r="S49" s="6"/>
      <c r="T49" s="6"/>
      <c r="U49" s="30">
        <f t="shared" si="3"/>
        <v>30000</v>
      </c>
    </row>
    <row r="50" spans="2:21" ht="18" customHeight="1">
      <c r="B50" s="49" t="s">
        <v>98</v>
      </c>
      <c r="C50" s="50"/>
      <c r="D50" s="51"/>
      <c r="E50" s="6"/>
      <c r="F50" s="6"/>
      <c r="G50" s="6"/>
      <c r="H50" s="6"/>
      <c r="I50" s="6"/>
      <c r="J50" s="6"/>
      <c r="K50" s="6"/>
      <c r="L50" s="21">
        <v>2000000</v>
      </c>
      <c r="M50" s="6"/>
      <c r="N50" s="6"/>
      <c r="O50" s="6"/>
      <c r="P50" s="6"/>
      <c r="Q50" s="6"/>
      <c r="R50" s="6"/>
      <c r="S50" s="6"/>
      <c r="T50" s="6"/>
      <c r="U50" s="30">
        <f t="shared" si="3"/>
        <v>2000000</v>
      </c>
    </row>
    <row r="51" spans="2:21" ht="18" customHeight="1">
      <c r="B51" s="52" t="s">
        <v>99</v>
      </c>
      <c r="C51" s="50"/>
      <c r="D51" s="51"/>
      <c r="E51" s="19">
        <f t="shared" ref="E51:T51" si="6">SUM(E47:E50)</f>
        <v>-1150000</v>
      </c>
      <c r="F51" s="19">
        <f t="shared" si="6"/>
        <v>1262500</v>
      </c>
      <c r="G51" s="19">
        <f t="shared" si="6"/>
        <v>5500000</v>
      </c>
      <c r="H51" s="19">
        <f t="shared" si="6"/>
        <v>12500</v>
      </c>
      <c r="I51" s="19">
        <f t="shared" si="6"/>
        <v>50000</v>
      </c>
      <c r="J51" s="19">
        <f t="shared" si="6"/>
        <v>150000</v>
      </c>
      <c r="K51" s="19">
        <f t="shared" si="6"/>
        <v>50000</v>
      </c>
      <c r="L51" s="19">
        <f t="shared" si="6"/>
        <v>2000000</v>
      </c>
      <c r="M51" s="19">
        <f t="shared" si="6"/>
        <v>0</v>
      </c>
      <c r="N51" s="19">
        <f t="shared" si="6"/>
        <v>0</v>
      </c>
      <c r="O51" s="19">
        <f t="shared" si="6"/>
        <v>0</v>
      </c>
      <c r="P51" s="19">
        <f t="shared" si="6"/>
        <v>0</v>
      </c>
      <c r="Q51" s="19">
        <f t="shared" si="6"/>
        <v>0</v>
      </c>
      <c r="R51" s="19">
        <f t="shared" si="6"/>
        <v>0</v>
      </c>
      <c r="S51" s="19">
        <f t="shared" si="6"/>
        <v>0</v>
      </c>
      <c r="T51" s="19">
        <f t="shared" si="6"/>
        <v>0</v>
      </c>
      <c r="U51" s="30">
        <f t="shared" si="3"/>
        <v>7875000</v>
      </c>
    </row>
    <row r="52" spans="2:21" ht="18" customHeight="1">
      <c r="B52" s="56" t="s">
        <v>100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7"/>
    </row>
    <row r="53" spans="2:21" ht="18" customHeight="1">
      <c r="B53" s="49" t="s">
        <v>101</v>
      </c>
      <c r="C53" s="50"/>
      <c r="D53" s="51"/>
      <c r="E53" s="6"/>
      <c r="F53" s="6"/>
      <c r="G53" s="6"/>
      <c r="H53" s="6"/>
      <c r="I53" s="6"/>
      <c r="J53" s="6"/>
      <c r="K53" s="6"/>
      <c r="L53" s="6"/>
      <c r="M53" s="19">
        <f>-(M6)</f>
        <v>-2500000</v>
      </c>
      <c r="N53" s="6"/>
      <c r="O53" s="6"/>
      <c r="P53" s="6"/>
      <c r="Q53" s="6"/>
      <c r="R53" s="6"/>
      <c r="S53" s="6"/>
      <c r="T53" s="6"/>
      <c r="U53" s="30">
        <f t="shared" ref="U53:U59" si="7">SUM(E53:T53)</f>
        <v>-2500000</v>
      </c>
    </row>
    <row r="54" spans="2:21" ht="18" customHeight="1">
      <c r="B54" s="49" t="s">
        <v>102</v>
      </c>
      <c r="C54" s="50"/>
      <c r="D54" s="51"/>
      <c r="E54" s="6"/>
      <c r="F54" s="6"/>
      <c r="G54" s="6"/>
      <c r="H54" s="6"/>
      <c r="I54" s="6"/>
      <c r="J54" s="6"/>
      <c r="K54" s="6"/>
      <c r="L54" s="6"/>
      <c r="M54" s="6"/>
      <c r="N54" s="19">
        <f>N6</f>
        <v>3500000</v>
      </c>
      <c r="O54" s="6"/>
      <c r="P54" s="6"/>
      <c r="Q54" s="6"/>
      <c r="R54" s="6"/>
      <c r="S54" s="6"/>
      <c r="T54" s="6"/>
      <c r="U54" s="30">
        <f t="shared" si="7"/>
        <v>3500000</v>
      </c>
    </row>
    <row r="55" spans="2:21" ht="18" customHeight="1">
      <c r="B55" s="49" t="s">
        <v>103</v>
      </c>
      <c r="C55" s="50"/>
      <c r="D55" s="51"/>
      <c r="E55" s="6"/>
      <c r="F55" s="6"/>
      <c r="G55" s="6"/>
      <c r="H55" s="6"/>
      <c r="I55" s="6"/>
      <c r="J55" s="6"/>
      <c r="K55" s="6"/>
      <c r="L55" s="6"/>
      <c r="M55" s="6"/>
      <c r="N55" s="6"/>
      <c r="O55" s="19">
        <f>-(O12+O13)</f>
        <v>0</v>
      </c>
      <c r="P55" s="6"/>
      <c r="Q55" s="6"/>
      <c r="R55" s="6"/>
      <c r="S55" s="6"/>
      <c r="T55" s="6"/>
      <c r="U55" s="30">
        <f t="shared" si="7"/>
        <v>0</v>
      </c>
    </row>
    <row r="56" spans="2:21" ht="18" customHeight="1">
      <c r="B56" s="49" t="s">
        <v>104</v>
      </c>
      <c r="C56" s="50"/>
      <c r="D56" s="5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9">
        <f>P12+P13</f>
        <v>0</v>
      </c>
      <c r="Q56" s="6"/>
      <c r="R56" s="6"/>
      <c r="S56" s="6"/>
      <c r="T56" s="6"/>
      <c r="U56" s="30">
        <f t="shared" si="7"/>
        <v>0</v>
      </c>
    </row>
    <row r="57" spans="2:21" ht="18" customHeight="1">
      <c r="B57" s="49" t="s">
        <v>105</v>
      </c>
      <c r="C57" s="50"/>
      <c r="D57" s="5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9">
        <f>-(Q9)</f>
        <v>-700000</v>
      </c>
      <c r="R57" s="6"/>
      <c r="S57" s="6"/>
      <c r="T57" s="6"/>
      <c r="U57" s="30">
        <f t="shared" si="7"/>
        <v>-700000</v>
      </c>
    </row>
    <row r="58" spans="2:21" ht="18" customHeight="1">
      <c r="B58" s="49" t="s">
        <v>106</v>
      </c>
      <c r="C58" s="50"/>
      <c r="D58" s="5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19">
        <f>R9</f>
        <v>500000</v>
      </c>
      <c r="S58" s="6"/>
      <c r="T58" s="6"/>
      <c r="U58" s="30">
        <f t="shared" si="7"/>
        <v>500000</v>
      </c>
    </row>
    <row r="59" spans="2:21" ht="18" customHeight="1">
      <c r="B59" s="52" t="s">
        <v>107</v>
      </c>
      <c r="C59" s="50"/>
      <c r="D59" s="51"/>
      <c r="E59" s="19">
        <f t="shared" ref="E59:T59" si="8">SUM(E53:E58)</f>
        <v>0</v>
      </c>
      <c r="F59" s="19">
        <f t="shared" si="8"/>
        <v>0</v>
      </c>
      <c r="G59" s="19">
        <f t="shared" si="8"/>
        <v>0</v>
      </c>
      <c r="H59" s="19">
        <f t="shared" si="8"/>
        <v>0</v>
      </c>
      <c r="I59" s="19">
        <f t="shared" si="8"/>
        <v>0</v>
      </c>
      <c r="J59" s="19">
        <f t="shared" si="8"/>
        <v>0</v>
      </c>
      <c r="K59" s="19">
        <f t="shared" si="8"/>
        <v>0</v>
      </c>
      <c r="L59" s="19">
        <f t="shared" si="8"/>
        <v>0</v>
      </c>
      <c r="M59" s="19">
        <f t="shared" si="8"/>
        <v>-2500000</v>
      </c>
      <c r="N59" s="19">
        <f t="shared" si="8"/>
        <v>3500000</v>
      </c>
      <c r="O59" s="19">
        <f t="shared" si="8"/>
        <v>0</v>
      </c>
      <c r="P59" s="19">
        <f t="shared" si="8"/>
        <v>0</v>
      </c>
      <c r="Q59" s="19">
        <f t="shared" si="8"/>
        <v>-700000</v>
      </c>
      <c r="R59" s="19">
        <f t="shared" si="8"/>
        <v>500000</v>
      </c>
      <c r="S59" s="19">
        <f t="shared" si="8"/>
        <v>0</v>
      </c>
      <c r="T59" s="19">
        <f t="shared" si="8"/>
        <v>0</v>
      </c>
      <c r="U59" s="30">
        <f t="shared" si="7"/>
        <v>800000</v>
      </c>
    </row>
    <row r="60" spans="2:21" ht="18" customHeight="1">
      <c r="B60" s="56" t="s">
        <v>108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7"/>
    </row>
    <row r="61" spans="2:21" ht="18" customHeight="1">
      <c r="B61" s="49" t="s">
        <v>109</v>
      </c>
      <c r="C61" s="50"/>
      <c r="D61" s="5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9">
        <f>S17</f>
        <v>1000000</v>
      </c>
      <c r="T61" s="6"/>
      <c r="U61" s="30">
        <f t="shared" ref="U61:U64" si="9">SUM(E61:T61)</f>
        <v>1000000</v>
      </c>
    </row>
    <row r="62" spans="2:21" ht="18" customHeight="1">
      <c r="B62" s="49" t="s">
        <v>110</v>
      </c>
      <c r="C62" s="50"/>
      <c r="D62" s="5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9">
        <f>-(T17)</f>
        <v>-2000000</v>
      </c>
      <c r="U62" s="30">
        <f t="shared" si="9"/>
        <v>-2000000</v>
      </c>
    </row>
    <row r="63" spans="2:21" ht="18" customHeight="1">
      <c r="B63" s="52" t="s">
        <v>111</v>
      </c>
      <c r="C63" s="50"/>
      <c r="D63" s="51"/>
      <c r="E63" s="19">
        <f t="shared" ref="E63:T63" si="10">SUM(E61:E62)</f>
        <v>0</v>
      </c>
      <c r="F63" s="19">
        <f t="shared" si="10"/>
        <v>0</v>
      </c>
      <c r="G63" s="19">
        <f t="shared" si="10"/>
        <v>0</v>
      </c>
      <c r="H63" s="19">
        <f t="shared" si="10"/>
        <v>0</v>
      </c>
      <c r="I63" s="19">
        <f t="shared" si="10"/>
        <v>0</v>
      </c>
      <c r="J63" s="19">
        <f t="shared" si="10"/>
        <v>0</v>
      </c>
      <c r="K63" s="19">
        <f t="shared" si="10"/>
        <v>0</v>
      </c>
      <c r="L63" s="19">
        <f t="shared" si="10"/>
        <v>0</v>
      </c>
      <c r="M63" s="19">
        <f t="shared" si="10"/>
        <v>0</v>
      </c>
      <c r="N63" s="19">
        <f t="shared" si="10"/>
        <v>0</v>
      </c>
      <c r="O63" s="19">
        <f t="shared" si="10"/>
        <v>0</v>
      </c>
      <c r="P63" s="19">
        <f t="shared" si="10"/>
        <v>0</v>
      </c>
      <c r="Q63" s="19">
        <f t="shared" si="10"/>
        <v>0</v>
      </c>
      <c r="R63" s="19">
        <f t="shared" si="10"/>
        <v>0</v>
      </c>
      <c r="S63" s="19">
        <f t="shared" si="10"/>
        <v>1000000</v>
      </c>
      <c r="T63" s="19">
        <f t="shared" si="10"/>
        <v>-2000000</v>
      </c>
      <c r="U63" s="30">
        <f t="shared" si="9"/>
        <v>-1000000</v>
      </c>
    </row>
    <row r="64" spans="2:21" ht="18" customHeight="1">
      <c r="B64" s="53" t="s">
        <v>112</v>
      </c>
      <c r="C64" s="54"/>
      <c r="D64" s="55"/>
      <c r="E64" s="23">
        <f t="shared" ref="E64:T64" si="11">E63+E59+E51</f>
        <v>-1150000</v>
      </c>
      <c r="F64" s="23">
        <f t="shared" si="11"/>
        <v>1262500</v>
      </c>
      <c r="G64" s="23">
        <f t="shared" si="11"/>
        <v>5500000</v>
      </c>
      <c r="H64" s="23">
        <f t="shared" si="11"/>
        <v>12500</v>
      </c>
      <c r="I64" s="23">
        <f t="shared" si="11"/>
        <v>50000</v>
      </c>
      <c r="J64" s="23">
        <f t="shared" si="11"/>
        <v>150000</v>
      </c>
      <c r="K64" s="23">
        <f t="shared" si="11"/>
        <v>50000</v>
      </c>
      <c r="L64" s="23">
        <f t="shared" si="11"/>
        <v>2000000</v>
      </c>
      <c r="M64" s="23">
        <f t="shared" si="11"/>
        <v>-2500000</v>
      </c>
      <c r="N64" s="23">
        <f t="shared" si="11"/>
        <v>3500000</v>
      </c>
      <c r="O64" s="23">
        <f t="shared" si="11"/>
        <v>0</v>
      </c>
      <c r="P64" s="23">
        <f t="shared" si="11"/>
        <v>0</v>
      </c>
      <c r="Q64" s="23">
        <f t="shared" si="11"/>
        <v>-700000</v>
      </c>
      <c r="R64" s="23">
        <f t="shared" si="11"/>
        <v>500000</v>
      </c>
      <c r="S64" s="23">
        <f t="shared" si="11"/>
        <v>1000000</v>
      </c>
      <c r="T64" s="23">
        <f t="shared" si="11"/>
        <v>-2000000</v>
      </c>
      <c r="U64" s="32">
        <f t="shared" si="9"/>
        <v>7675000</v>
      </c>
    </row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35">
    <mergeCell ref="B48:D48"/>
    <mergeCell ref="B61:D61"/>
    <mergeCell ref="B62:D62"/>
    <mergeCell ref="B63:D63"/>
    <mergeCell ref="B64:D64"/>
    <mergeCell ref="B52:U52"/>
    <mergeCell ref="B58:D58"/>
    <mergeCell ref="B60:U60"/>
    <mergeCell ref="B53:D53"/>
    <mergeCell ref="B54:D54"/>
    <mergeCell ref="B55:D55"/>
    <mergeCell ref="B56:D56"/>
    <mergeCell ref="B57:D57"/>
    <mergeCell ref="B59:D59"/>
    <mergeCell ref="B51:D51"/>
    <mergeCell ref="B34:D34"/>
    <mergeCell ref="B35:D35"/>
    <mergeCell ref="B36:D36"/>
    <mergeCell ref="B37:D37"/>
    <mergeCell ref="B38:D38"/>
    <mergeCell ref="B49:D49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28:I28"/>
    <mergeCell ref="B30:D30"/>
    <mergeCell ref="B31:D31"/>
    <mergeCell ref="B32:D32"/>
    <mergeCell ref="B33:D33"/>
  </mergeCells>
  <phoneticPr fontId="9"/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テンプレ（組替表）</vt:lpstr>
      <vt:lpstr>テンプレ（精算表）</vt:lpstr>
      <vt:lpstr>入力例（組替表）</vt:lpstr>
      <vt:lpstr>入力例（精算表）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2025-10-20T07:02:58Z</dcterms:modified>
</cp:coreProperties>
</file>